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D:\Estudio Contable\Archivos\"/>
    </mc:Choice>
  </mc:AlternateContent>
  <xr:revisionPtr revIDLastSave="0" documentId="13_ncr:1_{D13687F3-0FF1-4FE2-B665-E0978AB85F11}" xr6:coauthVersionLast="47" xr6:coauthVersionMax="47" xr10:uidLastSave="{00000000-0000-0000-0000-000000000000}"/>
  <bookViews>
    <workbookView xWindow="-120" yWindow="-120" windowWidth="29040" windowHeight="15720" xr2:uid="{A57601DA-189C-451A-A8FC-AE12FCACCD15}"/>
  </bookViews>
  <sheets>
    <sheet name="PCGM19" sheetId="4" r:id="rId1"/>
  </sheets>
  <definedNames>
    <definedName name="PCGEM2019" localSheetId="0">PCGM19!$A$5:$B$3334</definedName>
    <definedName name="PCGEM2019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1668" i="4" l="1"/>
  <c r="C1669" i="4"/>
  <c r="C1670" i="4"/>
  <c r="C1671" i="4"/>
  <c r="C1672" i="4"/>
  <c r="C1673" i="4"/>
  <c r="C1674" i="4"/>
  <c r="C1675" i="4"/>
  <c r="C1676" i="4"/>
  <c r="C1677" i="4"/>
  <c r="C1678" i="4"/>
  <c r="C1679" i="4"/>
  <c r="C1680" i="4"/>
  <c r="C1681" i="4"/>
  <c r="C1682" i="4"/>
  <c r="C1683" i="4"/>
  <c r="C1684" i="4"/>
  <c r="C1685" i="4"/>
  <c r="C1686" i="4"/>
  <c r="C3313" i="4"/>
  <c r="C3314" i="4"/>
  <c r="C3315" i="4"/>
  <c r="C3316" i="4"/>
  <c r="C3317" i="4"/>
  <c r="C3318" i="4"/>
  <c r="C3319" i="4"/>
  <c r="C3320" i="4"/>
  <c r="C3321" i="4"/>
  <c r="C3322" i="4"/>
  <c r="C3225" i="4"/>
  <c r="C3226" i="4"/>
  <c r="C3227" i="4"/>
  <c r="C3228" i="4"/>
  <c r="C3229" i="4"/>
  <c r="C3230" i="4"/>
  <c r="C3231" i="4"/>
  <c r="C3232" i="4"/>
  <c r="C3233" i="4"/>
  <c r="C3234" i="4"/>
  <c r="C3235" i="4"/>
  <c r="C3188" i="4"/>
  <c r="C3189" i="4"/>
  <c r="C3190" i="4"/>
  <c r="C3191" i="4"/>
  <c r="C3192" i="4"/>
  <c r="C3193" i="4"/>
  <c r="C3194" i="4"/>
  <c r="C3195" i="4"/>
  <c r="C3196" i="4"/>
  <c r="C3197" i="4"/>
  <c r="C3198" i="4"/>
  <c r="C3199" i="4"/>
  <c r="C3200" i="4"/>
  <c r="C3201" i="4"/>
  <c r="C3202" i="4"/>
  <c r="C3203" i="4"/>
  <c r="C2898" i="4"/>
  <c r="C2899" i="4"/>
  <c r="C2900" i="4"/>
  <c r="C2901" i="4"/>
  <c r="C2902" i="4"/>
  <c r="C2903" i="4"/>
  <c r="C2904" i="4"/>
  <c r="C2905" i="4"/>
  <c r="C2906" i="4"/>
  <c r="C2907" i="4"/>
  <c r="C2108" i="4"/>
  <c r="C2109" i="4"/>
  <c r="C2110" i="4"/>
  <c r="C2111" i="4"/>
  <c r="C2112" i="4"/>
  <c r="C2113" i="4"/>
  <c r="C2114" i="4"/>
  <c r="C2115" i="4"/>
  <c r="C2116" i="4"/>
  <c r="C2013" i="4"/>
  <c r="C2014" i="4"/>
  <c r="C2015" i="4"/>
  <c r="C2016" i="4"/>
  <c r="C2017" i="4"/>
  <c r="C2018" i="4"/>
  <c r="C2019" i="4"/>
  <c r="C2020" i="4"/>
  <c r="C2021" i="4"/>
  <c r="C2022" i="4"/>
  <c r="C2023" i="4"/>
  <c r="C2024" i="4"/>
  <c r="C2025" i="4"/>
  <c r="C1612" i="4"/>
  <c r="C1613" i="4"/>
  <c r="C1614" i="4"/>
  <c r="C1615" i="4"/>
  <c r="C1616" i="4"/>
  <c r="C1617" i="4"/>
  <c r="C1618" i="4"/>
  <c r="C1619" i="4"/>
  <c r="C1620" i="4"/>
  <c r="C1621" i="4"/>
  <c r="C1622" i="4"/>
  <c r="C1623" i="4"/>
  <c r="C1624" i="4"/>
  <c r="C1625" i="4"/>
  <c r="C1626" i="4"/>
  <c r="C761" i="4"/>
  <c r="C762" i="4"/>
  <c r="C763" i="4"/>
  <c r="C764" i="4"/>
  <c r="C765" i="4"/>
  <c r="C766" i="4"/>
  <c r="C767" i="4"/>
  <c r="C768" i="4"/>
  <c r="C769" i="4"/>
  <c r="C770" i="4"/>
  <c r="C771" i="4"/>
  <c r="C772" i="4"/>
  <c r="C773" i="4"/>
  <c r="C774" i="4"/>
  <c r="C775" i="4"/>
  <c r="C776" i="4"/>
  <c r="C777" i="4"/>
  <c r="C375" i="4"/>
  <c r="C376" i="4"/>
  <c r="C377" i="4"/>
  <c r="C378" i="4"/>
  <c r="C379" i="4"/>
  <c r="C380" i="4"/>
  <c r="C381" i="4"/>
  <c r="C382" i="4"/>
  <c r="C383" i="4"/>
  <c r="C15" i="4"/>
  <c r="C14" i="4"/>
  <c r="F3341" i="4" l="1"/>
  <c r="G3341" i="4" s="1"/>
  <c r="F3342" i="4"/>
  <c r="G3342" i="4" s="1"/>
  <c r="F3343" i="4"/>
  <c r="G3343" i="4" s="1"/>
  <c r="F3344" i="4"/>
  <c r="G3344" i="4" s="1"/>
  <c r="F3345" i="4"/>
  <c r="G3345" i="4" s="1"/>
  <c r="F3346" i="4"/>
  <c r="G3346" i="4" s="1"/>
  <c r="F3347" i="4"/>
  <c r="G3347" i="4" s="1"/>
  <c r="F3348" i="4"/>
  <c r="G3348" i="4" s="1"/>
  <c r="F3349" i="4"/>
  <c r="G3349" i="4" s="1"/>
  <c r="F3350" i="4"/>
  <c r="G3350" i="4" s="1"/>
  <c r="F3351" i="4"/>
  <c r="G3351" i="4" s="1"/>
  <c r="F3352" i="4"/>
  <c r="G3352" i="4" s="1"/>
  <c r="C3323" i="4"/>
  <c r="C3324" i="4"/>
  <c r="C3325" i="4"/>
  <c r="C3326" i="4"/>
  <c r="C3327" i="4"/>
  <c r="C3328" i="4"/>
  <c r="C3329" i="4"/>
  <c r="C3330" i="4"/>
  <c r="C3331" i="4"/>
  <c r="C3332" i="4"/>
  <c r="C3333" i="4"/>
  <c r="C3236" i="4"/>
  <c r="C3237" i="4"/>
  <c r="C3238" i="4"/>
  <c r="C3239" i="4"/>
  <c r="C3240" i="4"/>
  <c r="C3241" i="4"/>
  <c r="C3242" i="4"/>
  <c r="C3243" i="4"/>
  <c r="C3244" i="4"/>
  <c r="C3204" i="4"/>
  <c r="C3205" i="4"/>
  <c r="C3206" i="4"/>
  <c r="C3207" i="4"/>
  <c r="C3208" i="4"/>
  <c r="C2908" i="4"/>
  <c r="C2909" i="4"/>
  <c r="C2910" i="4"/>
  <c r="C2911" i="4"/>
  <c r="C2026" i="4"/>
  <c r="C2027" i="4"/>
  <c r="C2028" i="4"/>
  <c r="C2029" i="4"/>
  <c r="C2030" i="4"/>
  <c r="C2031" i="4"/>
  <c r="C2117" i="4"/>
  <c r="C2118" i="4"/>
  <c r="C2119" i="4"/>
  <c r="C2120" i="4"/>
  <c r="C2121" i="4"/>
  <c r="C2122" i="4"/>
  <c r="C2123" i="4"/>
  <c r="C2124" i="4"/>
  <c r="C2125" i="4"/>
  <c r="C372" i="4"/>
  <c r="C373" i="4"/>
  <c r="C374" i="4"/>
  <c r="C3334" i="4"/>
  <c r="C3312" i="4"/>
  <c r="C3311" i="4"/>
  <c r="C3310" i="4"/>
  <c r="C3309" i="4"/>
  <c r="C3308" i="4"/>
  <c r="C3307" i="4"/>
  <c r="C3306" i="4"/>
  <c r="C3305" i="4"/>
  <c r="C3304" i="4"/>
  <c r="C3303" i="4"/>
  <c r="C3302" i="4"/>
  <c r="C3301" i="4"/>
  <c r="C3300" i="4"/>
  <c r="C3299" i="4"/>
  <c r="C3298" i="4"/>
  <c r="C3297" i="4"/>
  <c r="C3296" i="4"/>
  <c r="C3295" i="4"/>
  <c r="C3294" i="4"/>
  <c r="C3293" i="4"/>
  <c r="C3292" i="4"/>
  <c r="C3291" i="4"/>
  <c r="C3290" i="4"/>
  <c r="C3289" i="4"/>
  <c r="C3288" i="4"/>
  <c r="C3287" i="4"/>
  <c r="C3286" i="4"/>
  <c r="C3285" i="4"/>
  <c r="C3284" i="4"/>
  <c r="C3283" i="4"/>
  <c r="C3282" i="4"/>
  <c r="C3281" i="4"/>
  <c r="C3280" i="4"/>
  <c r="C3279" i="4"/>
  <c r="C3278" i="4"/>
  <c r="C3277" i="4"/>
  <c r="C3276" i="4"/>
  <c r="C3275" i="4"/>
  <c r="C3274" i="4"/>
  <c r="C3273" i="4"/>
  <c r="C3272" i="4"/>
  <c r="C3271" i="4"/>
  <c r="C3270" i="4"/>
  <c r="C3269" i="4"/>
  <c r="C3268" i="4"/>
  <c r="C3267" i="4"/>
  <c r="C3266" i="4"/>
  <c r="C3265" i="4"/>
  <c r="C3264" i="4"/>
  <c r="C3263" i="4"/>
  <c r="C3262" i="4"/>
  <c r="C3261" i="4"/>
  <c r="C3260" i="4"/>
  <c r="C3259" i="4"/>
  <c r="C3258" i="4"/>
  <c r="C3257" i="4"/>
  <c r="C3256" i="4"/>
  <c r="C3255" i="4"/>
  <c r="C3254" i="4"/>
  <c r="C3253" i="4"/>
  <c r="C3252" i="4"/>
  <c r="C3251" i="4"/>
  <c r="C3250" i="4"/>
  <c r="C3249" i="4"/>
  <c r="C3248" i="4"/>
  <c r="C3247" i="4"/>
  <c r="C3246" i="4"/>
  <c r="C3245" i="4"/>
  <c r="C3224" i="4"/>
  <c r="C3223" i="4"/>
  <c r="C3222" i="4"/>
  <c r="C3221" i="4"/>
  <c r="C3220" i="4"/>
  <c r="C3219" i="4"/>
  <c r="C3218" i="4"/>
  <c r="C3217" i="4"/>
  <c r="C3216" i="4"/>
  <c r="C3215" i="4"/>
  <c r="C3214" i="4"/>
  <c r="C3213" i="4"/>
  <c r="C3212" i="4"/>
  <c r="C3211" i="4"/>
  <c r="C3210" i="4"/>
  <c r="C3209" i="4"/>
  <c r="C3187" i="4"/>
  <c r="C3186" i="4"/>
  <c r="C3185" i="4"/>
  <c r="C3184" i="4"/>
  <c r="C3183" i="4"/>
  <c r="C3182" i="4"/>
  <c r="C3181" i="4"/>
  <c r="C3180" i="4"/>
  <c r="C3179" i="4"/>
  <c r="C3178" i="4"/>
  <c r="C3177" i="4"/>
  <c r="C3176" i="4"/>
  <c r="C3175" i="4"/>
  <c r="C3174" i="4"/>
  <c r="C3173" i="4"/>
  <c r="C3172" i="4"/>
  <c r="C3171" i="4"/>
  <c r="C3170" i="4"/>
  <c r="C3169" i="4"/>
  <c r="C3168" i="4"/>
  <c r="C3167" i="4"/>
  <c r="C3166" i="4"/>
  <c r="C3165" i="4"/>
  <c r="C3164" i="4"/>
  <c r="C3163" i="4"/>
  <c r="C3162" i="4"/>
  <c r="C3161" i="4"/>
  <c r="C3160" i="4"/>
  <c r="C3159" i="4"/>
  <c r="C3158" i="4"/>
  <c r="C3157" i="4"/>
  <c r="C3156" i="4"/>
  <c r="C3155" i="4"/>
  <c r="C3154" i="4"/>
  <c r="C3153" i="4"/>
  <c r="C3152" i="4"/>
  <c r="C3151" i="4"/>
  <c r="C3150" i="4"/>
  <c r="C3149" i="4"/>
  <c r="C3148" i="4"/>
  <c r="C3147" i="4"/>
  <c r="C3146" i="4"/>
  <c r="C3145" i="4"/>
  <c r="C3144" i="4"/>
  <c r="C3143" i="4"/>
  <c r="C3142" i="4"/>
  <c r="C3141" i="4"/>
  <c r="C3140" i="4"/>
  <c r="C3139" i="4"/>
  <c r="C3138" i="4"/>
  <c r="C3137" i="4"/>
  <c r="C3136" i="4"/>
  <c r="C3135" i="4"/>
  <c r="C3134" i="4"/>
  <c r="C3133" i="4"/>
  <c r="C3132" i="4"/>
  <c r="C3131" i="4"/>
  <c r="C3130" i="4"/>
  <c r="C3129" i="4"/>
  <c r="C3128" i="4"/>
  <c r="C3127" i="4"/>
  <c r="C3126" i="4"/>
  <c r="C3125" i="4"/>
  <c r="C3124" i="4"/>
  <c r="C3123" i="4"/>
  <c r="C3122" i="4"/>
  <c r="C3121" i="4"/>
  <c r="C3120" i="4"/>
  <c r="C3119" i="4"/>
  <c r="C3118" i="4"/>
  <c r="C3117" i="4"/>
  <c r="C3116" i="4"/>
  <c r="C3115" i="4"/>
  <c r="C3114" i="4"/>
  <c r="C3113" i="4"/>
  <c r="C3112" i="4"/>
  <c r="C3111" i="4"/>
  <c r="C3110" i="4"/>
  <c r="C3109" i="4"/>
  <c r="C3108" i="4"/>
  <c r="C3107" i="4"/>
  <c r="C3106" i="4"/>
  <c r="C3105" i="4"/>
  <c r="C3104" i="4"/>
  <c r="C3103" i="4"/>
  <c r="C3102" i="4"/>
  <c r="C3101" i="4"/>
  <c r="C3100" i="4"/>
  <c r="C3099" i="4"/>
  <c r="C3098" i="4"/>
  <c r="C3097" i="4"/>
  <c r="C3096" i="4"/>
  <c r="C3095" i="4"/>
  <c r="C3094" i="4"/>
  <c r="C3093" i="4"/>
  <c r="C3092" i="4"/>
  <c r="C3091" i="4"/>
  <c r="C3090" i="4"/>
  <c r="C3089" i="4"/>
  <c r="C3088" i="4"/>
  <c r="C3087" i="4"/>
  <c r="C3086" i="4"/>
  <c r="C3085" i="4"/>
  <c r="C3084" i="4"/>
  <c r="C3083" i="4"/>
  <c r="C3082" i="4"/>
  <c r="C3081" i="4"/>
  <c r="C3080" i="4"/>
  <c r="C3079" i="4"/>
  <c r="C3078" i="4"/>
  <c r="C3077" i="4"/>
  <c r="C3076" i="4"/>
  <c r="C3075" i="4"/>
  <c r="C3074" i="4"/>
  <c r="C3073" i="4"/>
  <c r="C3072" i="4"/>
  <c r="C3071" i="4"/>
  <c r="C3070" i="4"/>
  <c r="C3069" i="4"/>
  <c r="C3068" i="4"/>
  <c r="C3067" i="4"/>
  <c r="C3066" i="4"/>
  <c r="C3065" i="4"/>
  <c r="C3064" i="4"/>
  <c r="C3063" i="4"/>
  <c r="C3062" i="4"/>
  <c r="C3061" i="4"/>
  <c r="C3060" i="4"/>
  <c r="C3059" i="4"/>
  <c r="C3058" i="4"/>
  <c r="C3057" i="4"/>
  <c r="C3056" i="4"/>
  <c r="C3055" i="4"/>
  <c r="C3054" i="4"/>
  <c r="C3053" i="4"/>
  <c r="C3052" i="4"/>
  <c r="C3051" i="4"/>
  <c r="C3050" i="4"/>
  <c r="C3049" i="4"/>
  <c r="C3048" i="4"/>
  <c r="C3047" i="4"/>
  <c r="C3046" i="4"/>
  <c r="C3045" i="4"/>
  <c r="C3044" i="4"/>
  <c r="C3043" i="4"/>
  <c r="C3042" i="4"/>
  <c r="C3041" i="4"/>
  <c r="C3040" i="4"/>
  <c r="C3039" i="4"/>
  <c r="C3038" i="4"/>
  <c r="C3037" i="4"/>
  <c r="C3036" i="4"/>
  <c r="C3035" i="4"/>
  <c r="C3034" i="4"/>
  <c r="C3033" i="4"/>
  <c r="C3032" i="4"/>
  <c r="C3031" i="4"/>
  <c r="C3030" i="4"/>
  <c r="C3029" i="4"/>
  <c r="C3028" i="4"/>
  <c r="C3027" i="4"/>
  <c r="C3026" i="4"/>
  <c r="C3025" i="4"/>
  <c r="C3024" i="4"/>
  <c r="C3023" i="4"/>
  <c r="C3022" i="4"/>
  <c r="C3021" i="4"/>
  <c r="C3020" i="4"/>
  <c r="C3019" i="4"/>
  <c r="C3018" i="4"/>
  <c r="C3017" i="4"/>
  <c r="C3016" i="4"/>
  <c r="C3015" i="4"/>
  <c r="C3014" i="4"/>
  <c r="C3013" i="4"/>
  <c r="C3012" i="4"/>
  <c r="C3011" i="4"/>
  <c r="C3010" i="4"/>
  <c r="C3009" i="4"/>
  <c r="C3008" i="4"/>
  <c r="C3007" i="4"/>
  <c r="C3006" i="4"/>
  <c r="C3005" i="4"/>
  <c r="C3004" i="4"/>
  <c r="C3003" i="4"/>
  <c r="C3002" i="4"/>
  <c r="C3001" i="4"/>
  <c r="C3000" i="4"/>
  <c r="C2999" i="4"/>
  <c r="C2998" i="4"/>
  <c r="C2997" i="4"/>
  <c r="C2996" i="4"/>
  <c r="C2995" i="4"/>
  <c r="C2994" i="4"/>
  <c r="C2993" i="4"/>
  <c r="C2992" i="4"/>
  <c r="C2991" i="4"/>
  <c r="C2990" i="4"/>
  <c r="C2989" i="4"/>
  <c r="C2988" i="4"/>
  <c r="C2987" i="4"/>
  <c r="C2986" i="4"/>
  <c r="C2985" i="4"/>
  <c r="C2984" i="4"/>
  <c r="C2983" i="4"/>
  <c r="C2982" i="4"/>
  <c r="C2981" i="4"/>
  <c r="C2980" i="4"/>
  <c r="C2979" i="4"/>
  <c r="C2978" i="4"/>
  <c r="C2977" i="4"/>
  <c r="C2976" i="4"/>
  <c r="C2975" i="4"/>
  <c r="C2974" i="4"/>
  <c r="C2973" i="4"/>
  <c r="C2972" i="4"/>
  <c r="C2971" i="4"/>
  <c r="C2970" i="4"/>
  <c r="C2969" i="4"/>
  <c r="C2968" i="4"/>
  <c r="C2967" i="4"/>
  <c r="C2966" i="4"/>
  <c r="C2965" i="4"/>
  <c r="C2964" i="4"/>
  <c r="C2963" i="4"/>
  <c r="C2962" i="4"/>
  <c r="C2961" i="4"/>
  <c r="C2960" i="4"/>
  <c r="C2959" i="4"/>
  <c r="C2958" i="4"/>
  <c r="C2957" i="4"/>
  <c r="C2956" i="4"/>
  <c r="C2955" i="4"/>
  <c r="C2954" i="4"/>
  <c r="C2953" i="4"/>
  <c r="C2952" i="4"/>
  <c r="C2951" i="4"/>
  <c r="C2950" i="4"/>
  <c r="C2949" i="4"/>
  <c r="C2948" i="4"/>
  <c r="C2947" i="4"/>
  <c r="C2946" i="4"/>
  <c r="C2945" i="4"/>
  <c r="C2944" i="4"/>
  <c r="C2943" i="4"/>
  <c r="C2942" i="4"/>
  <c r="C2941" i="4"/>
  <c r="C2940" i="4"/>
  <c r="C2939" i="4"/>
  <c r="C2938" i="4"/>
  <c r="C2937" i="4"/>
  <c r="C2936" i="4"/>
  <c r="C2935" i="4"/>
  <c r="C2934" i="4"/>
  <c r="C2933" i="4"/>
  <c r="C2932" i="4"/>
  <c r="C2931" i="4"/>
  <c r="C2930" i="4"/>
  <c r="C2929" i="4"/>
  <c r="C2928" i="4"/>
  <c r="C2927" i="4"/>
  <c r="C2926" i="4"/>
  <c r="C2925" i="4"/>
  <c r="C2924" i="4"/>
  <c r="C2923" i="4"/>
  <c r="C2922" i="4"/>
  <c r="C2921" i="4"/>
  <c r="C2920" i="4"/>
  <c r="C2919" i="4"/>
  <c r="C2918" i="4"/>
  <c r="C2917" i="4"/>
  <c r="C2916" i="4"/>
  <c r="C2915" i="4"/>
  <c r="C2914" i="4"/>
  <c r="C2913" i="4"/>
  <c r="C2912" i="4"/>
  <c r="C2897" i="4"/>
  <c r="C2896" i="4"/>
  <c r="C2895" i="4"/>
  <c r="C2894" i="4"/>
  <c r="C2893" i="4"/>
  <c r="C2892" i="4"/>
  <c r="C2891" i="4"/>
  <c r="C2890" i="4"/>
  <c r="C2889" i="4"/>
  <c r="C2888" i="4"/>
  <c r="C2887" i="4"/>
  <c r="C2886" i="4"/>
  <c r="C2885" i="4"/>
  <c r="C2884" i="4"/>
  <c r="C2883" i="4"/>
  <c r="C2882" i="4"/>
  <c r="C2881" i="4"/>
  <c r="C2880" i="4"/>
  <c r="C2879" i="4"/>
  <c r="C2878" i="4"/>
  <c r="C2877" i="4"/>
  <c r="C2876" i="4"/>
  <c r="C2875" i="4"/>
  <c r="C2874" i="4"/>
  <c r="C2873" i="4"/>
  <c r="C2872" i="4"/>
  <c r="C2871" i="4"/>
  <c r="C2870" i="4"/>
  <c r="C2869" i="4"/>
  <c r="C2868" i="4"/>
  <c r="C2867" i="4"/>
  <c r="C2866" i="4"/>
  <c r="C2865" i="4"/>
  <c r="C2864" i="4"/>
  <c r="C2863" i="4"/>
  <c r="C2862" i="4"/>
  <c r="C2861" i="4"/>
  <c r="C2860" i="4"/>
  <c r="C2859" i="4"/>
  <c r="C2858" i="4"/>
  <c r="C2857" i="4"/>
  <c r="C2856" i="4"/>
  <c r="C2855" i="4"/>
  <c r="C2854" i="4"/>
  <c r="C2853" i="4"/>
  <c r="C2852" i="4"/>
  <c r="C2851" i="4"/>
  <c r="C2850" i="4"/>
  <c r="C2849" i="4"/>
  <c r="C2848" i="4"/>
  <c r="C2847" i="4"/>
  <c r="C2846" i="4"/>
  <c r="C2845" i="4"/>
  <c r="C2844" i="4"/>
  <c r="C2843" i="4"/>
  <c r="C2842" i="4"/>
  <c r="C2841" i="4"/>
  <c r="C2840" i="4"/>
  <c r="C2839" i="4"/>
  <c r="C2838" i="4"/>
  <c r="C2837" i="4"/>
  <c r="C2836" i="4"/>
  <c r="C2835" i="4"/>
  <c r="C2834" i="4"/>
  <c r="C2833" i="4"/>
  <c r="C2832" i="4"/>
  <c r="C2831" i="4"/>
  <c r="C2830" i="4"/>
  <c r="C2829" i="4"/>
  <c r="C2828" i="4"/>
  <c r="C2827" i="4"/>
  <c r="C2826" i="4"/>
  <c r="C2825" i="4"/>
  <c r="C2824" i="4"/>
  <c r="C2823" i="4"/>
  <c r="C2822" i="4"/>
  <c r="C2821" i="4"/>
  <c r="C2820" i="4"/>
  <c r="C2819" i="4"/>
  <c r="C2818" i="4"/>
  <c r="C2817" i="4"/>
  <c r="C2816" i="4"/>
  <c r="C2815" i="4"/>
  <c r="C2814" i="4"/>
  <c r="C2813" i="4"/>
  <c r="C2812" i="4"/>
  <c r="C2811" i="4"/>
  <c r="C2810" i="4"/>
  <c r="C2809" i="4"/>
  <c r="C2808" i="4"/>
  <c r="C2807" i="4"/>
  <c r="C2806" i="4"/>
  <c r="C2805" i="4"/>
  <c r="C2804" i="4"/>
  <c r="C2803" i="4"/>
  <c r="C2802" i="4"/>
  <c r="C2801" i="4"/>
  <c r="C2800" i="4"/>
  <c r="C2799" i="4"/>
  <c r="C2798" i="4"/>
  <c r="C2797" i="4"/>
  <c r="C2796" i="4"/>
  <c r="C2795" i="4"/>
  <c r="C2794" i="4"/>
  <c r="C2793" i="4"/>
  <c r="C2792" i="4"/>
  <c r="C2791" i="4"/>
  <c r="C2790" i="4"/>
  <c r="C2789" i="4"/>
  <c r="C2788" i="4"/>
  <c r="C2787" i="4"/>
  <c r="C2786" i="4"/>
  <c r="C2785" i="4"/>
  <c r="C2784" i="4"/>
  <c r="C2783" i="4"/>
  <c r="C2782" i="4"/>
  <c r="C2781" i="4"/>
  <c r="C2780" i="4"/>
  <c r="C2779" i="4"/>
  <c r="C2778" i="4"/>
  <c r="C2777" i="4"/>
  <c r="C2776" i="4"/>
  <c r="C2775" i="4"/>
  <c r="C2774" i="4"/>
  <c r="C2773" i="4"/>
  <c r="C2772" i="4"/>
  <c r="C2771" i="4"/>
  <c r="C2770" i="4"/>
  <c r="C2769" i="4"/>
  <c r="C2768" i="4"/>
  <c r="C2767" i="4"/>
  <c r="C2766" i="4"/>
  <c r="C2765" i="4"/>
  <c r="C2764" i="4"/>
  <c r="C2763" i="4"/>
  <c r="C2762" i="4"/>
  <c r="C2761" i="4"/>
  <c r="C2760" i="4"/>
  <c r="C2759" i="4"/>
  <c r="C2758" i="4"/>
  <c r="C2757" i="4"/>
  <c r="C2756" i="4"/>
  <c r="C2755" i="4"/>
  <c r="C2754" i="4"/>
  <c r="C2753" i="4"/>
  <c r="C2752" i="4"/>
  <c r="C2751" i="4"/>
  <c r="C2750" i="4"/>
  <c r="C2749" i="4"/>
  <c r="C2748" i="4"/>
  <c r="C2747" i="4"/>
  <c r="C2746" i="4"/>
  <c r="C2745" i="4"/>
  <c r="C2744" i="4"/>
  <c r="C2743" i="4"/>
  <c r="C2742" i="4"/>
  <c r="C2741" i="4"/>
  <c r="C2740" i="4"/>
  <c r="C2739" i="4"/>
  <c r="C2738" i="4"/>
  <c r="C2737" i="4"/>
  <c r="C2736" i="4"/>
  <c r="C2735" i="4"/>
  <c r="C2734" i="4"/>
  <c r="C2733" i="4"/>
  <c r="C2732" i="4"/>
  <c r="C2731" i="4"/>
  <c r="C2730" i="4"/>
  <c r="C2729" i="4"/>
  <c r="C2728" i="4"/>
  <c r="C2727" i="4"/>
  <c r="C2726" i="4"/>
  <c r="C2725" i="4"/>
  <c r="C2724" i="4"/>
  <c r="C2723" i="4"/>
  <c r="C2722" i="4"/>
  <c r="C2721" i="4"/>
  <c r="C2720" i="4"/>
  <c r="C2719" i="4"/>
  <c r="C2718" i="4"/>
  <c r="C2717" i="4"/>
  <c r="C2716" i="4"/>
  <c r="C2715" i="4"/>
  <c r="C2714" i="4"/>
  <c r="C2713" i="4"/>
  <c r="C2712" i="4"/>
  <c r="C2711" i="4"/>
  <c r="C2710" i="4"/>
  <c r="C2709" i="4"/>
  <c r="C2708" i="4"/>
  <c r="C2707" i="4"/>
  <c r="C2706" i="4"/>
  <c r="C2705" i="4"/>
  <c r="C2704" i="4"/>
  <c r="C2703" i="4"/>
  <c r="C2702" i="4"/>
  <c r="C2701" i="4"/>
  <c r="C2700" i="4"/>
  <c r="C2699" i="4"/>
  <c r="C2698" i="4"/>
  <c r="C2697" i="4"/>
  <c r="C2696" i="4"/>
  <c r="C2695" i="4"/>
  <c r="C2694" i="4"/>
  <c r="C2693" i="4"/>
  <c r="C2692" i="4"/>
  <c r="C2691" i="4"/>
  <c r="C2690" i="4"/>
  <c r="C2689" i="4"/>
  <c r="C2688" i="4"/>
  <c r="C2687" i="4"/>
  <c r="C2686" i="4"/>
  <c r="C2685" i="4"/>
  <c r="C2684" i="4"/>
  <c r="C2683" i="4"/>
  <c r="C2682" i="4"/>
  <c r="C2681" i="4"/>
  <c r="C2680" i="4"/>
  <c r="C2679" i="4"/>
  <c r="C2678" i="4"/>
  <c r="C2677" i="4"/>
  <c r="C2676" i="4"/>
  <c r="C2675" i="4"/>
  <c r="C2674" i="4"/>
  <c r="C2673" i="4"/>
  <c r="C2672" i="4"/>
  <c r="C2671" i="4"/>
  <c r="C2670" i="4"/>
  <c r="C2669" i="4"/>
  <c r="C2668" i="4"/>
  <c r="C2667" i="4"/>
  <c r="C2666" i="4"/>
  <c r="C2665" i="4"/>
  <c r="C2664" i="4"/>
  <c r="C2663" i="4"/>
  <c r="C2662" i="4"/>
  <c r="C2661" i="4"/>
  <c r="C2660" i="4"/>
  <c r="C2659" i="4"/>
  <c r="C2658" i="4"/>
  <c r="C2657" i="4"/>
  <c r="C2656" i="4"/>
  <c r="C2655" i="4"/>
  <c r="C2654" i="4"/>
  <c r="C2653" i="4"/>
  <c r="C2652" i="4"/>
  <c r="C2651" i="4"/>
  <c r="C2650" i="4"/>
  <c r="C2649" i="4"/>
  <c r="C2648" i="4"/>
  <c r="C2647" i="4"/>
  <c r="C2646" i="4"/>
  <c r="C2645" i="4"/>
  <c r="C2644" i="4"/>
  <c r="C2643" i="4"/>
  <c r="C2642" i="4"/>
  <c r="C2641" i="4"/>
  <c r="C2640" i="4"/>
  <c r="C2639" i="4"/>
  <c r="C2638" i="4"/>
  <c r="C2637" i="4"/>
  <c r="C2636" i="4"/>
  <c r="C2635" i="4"/>
  <c r="C2634" i="4"/>
  <c r="C2633" i="4"/>
  <c r="C2632" i="4"/>
  <c r="C2631" i="4"/>
  <c r="C2630" i="4"/>
  <c r="C2629" i="4"/>
  <c r="C2628" i="4"/>
  <c r="C2627" i="4"/>
  <c r="C2626" i="4"/>
  <c r="C2625" i="4"/>
  <c r="C2624" i="4"/>
  <c r="C2623" i="4"/>
  <c r="C2622" i="4"/>
  <c r="C2621" i="4"/>
  <c r="C2620" i="4"/>
  <c r="C2619" i="4"/>
  <c r="C2618" i="4"/>
  <c r="C2617" i="4"/>
  <c r="C2616" i="4"/>
  <c r="C2615" i="4"/>
  <c r="C2614" i="4"/>
  <c r="C2613" i="4"/>
  <c r="C2612" i="4"/>
  <c r="C2611" i="4"/>
  <c r="C2610" i="4"/>
  <c r="C2609" i="4"/>
  <c r="C2608" i="4"/>
  <c r="C2607" i="4"/>
  <c r="C2606" i="4"/>
  <c r="C2605" i="4"/>
  <c r="C2604" i="4"/>
  <c r="C2603" i="4"/>
  <c r="C2602" i="4"/>
  <c r="C2601" i="4"/>
  <c r="C2600" i="4"/>
  <c r="C2599" i="4"/>
  <c r="C2598" i="4"/>
  <c r="C2597" i="4"/>
  <c r="C2596" i="4"/>
  <c r="C2595" i="4"/>
  <c r="C2594" i="4"/>
  <c r="C2593" i="4"/>
  <c r="C2592" i="4"/>
  <c r="C2591" i="4"/>
  <c r="C2590" i="4"/>
  <c r="C2589" i="4"/>
  <c r="C2588" i="4"/>
  <c r="C2587" i="4"/>
  <c r="C2586" i="4"/>
  <c r="C2585" i="4"/>
  <c r="C2584" i="4"/>
  <c r="C2583" i="4"/>
  <c r="C2582" i="4"/>
  <c r="C2581" i="4"/>
  <c r="C2580" i="4"/>
  <c r="C2579" i="4"/>
  <c r="C2578" i="4"/>
  <c r="C2577" i="4"/>
  <c r="C2576" i="4"/>
  <c r="C2575" i="4"/>
  <c r="C2574" i="4"/>
  <c r="C2573" i="4"/>
  <c r="C2572" i="4"/>
  <c r="C2571" i="4"/>
  <c r="C2570" i="4"/>
  <c r="C2569" i="4"/>
  <c r="C2568" i="4"/>
  <c r="C2567" i="4"/>
  <c r="C2566" i="4"/>
  <c r="C2565" i="4"/>
  <c r="C2564" i="4"/>
  <c r="C2563" i="4"/>
  <c r="C2562" i="4"/>
  <c r="C2561" i="4"/>
  <c r="C2560" i="4"/>
  <c r="C2559" i="4"/>
  <c r="C2558" i="4"/>
  <c r="C2557" i="4"/>
  <c r="C2556" i="4"/>
  <c r="C2555" i="4"/>
  <c r="C2554" i="4"/>
  <c r="C2553" i="4"/>
  <c r="C2552" i="4"/>
  <c r="C2551" i="4"/>
  <c r="C2550" i="4"/>
  <c r="C2549" i="4"/>
  <c r="C2548" i="4"/>
  <c r="C2547" i="4"/>
  <c r="C2546" i="4"/>
  <c r="C2545" i="4"/>
  <c r="C2544" i="4"/>
  <c r="C2543" i="4"/>
  <c r="C2542" i="4"/>
  <c r="C2541" i="4"/>
  <c r="C2540" i="4"/>
  <c r="C2539" i="4"/>
  <c r="C2538" i="4"/>
  <c r="C2537" i="4"/>
  <c r="C2536" i="4"/>
  <c r="C2535" i="4"/>
  <c r="C2534" i="4"/>
  <c r="C2533" i="4"/>
  <c r="C2532" i="4"/>
  <c r="C2531" i="4"/>
  <c r="C2530" i="4"/>
  <c r="C2529" i="4"/>
  <c r="C2528" i="4"/>
  <c r="C2527" i="4"/>
  <c r="C2526" i="4"/>
  <c r="C2525" i="4"/>
  <c r="C2524" i="4"/>
  <c r="C2523" i="4"/>
  <c r="C2522" i="4"/>
  <c r="C2521" i="4"/>
  <c r="C2520" i="4"/>
  <c r="C2519" i="4"/>
  <c r="C2518" i="4"/>
  <c r="C2517" i="4"/>
  <c r="C2516" i="4"/>
  <c r="C2515" i="4"/>
  <c r="C2514" i="4"/>
  <c r="C2513" i="4"/>
  <c r="C2512" i="4"/>
  <c r="C2511" i="4"/>
  <c r="C2510" i="4"/>
  <c r="C2509" i="4"/>
  <c r="C2508" i="4"/>
  <c r="C2507" i="4"/>
  <c r="C2506" i="4"/>
  <c r="C2505" i="4"/>
  <c r="C2504" i="4"/>
  <c r="C2503" i="4"/>
  <c r="C2502" i="4"/>
  <c r="C2501" i="4"/>
  <c r="C2500" i="4"/>
  <c r="C2499" i="4"/>
  <c r="C2498" i="4"/>
  <c r="C2497" i="4"/>
  <c r="C2496" i="4"/>
  <c r="C2495" i="4"/>
  <c r="C2494" i="4"/>
  <c r="C2493" i="4"/>
  <c r="C2492" i="4"/>
  <c r="C2491" i="4"/>
  <c r="C2490" i="4"/>
  <c r="C2489" i="4"/>
  <c r="C2488" i="4"/>
  <c r="C2487" i="4"/>
  <c r="C2486" i="4"/>
  <c r="C2485" i="4"/>
  <c r="C2484" i="4"/>
  <c r="C2483" i="4"/>
  <c r="C2482" i="4"/>
  <c r="C2481" i="4"/>
  <c r="C2480" i="4"/>
  <c r="C2479" i="4"/>
  <c r="C2478" i="4"/>
  <c r="C2477" i="4"/>
  <c r="C2476" i="4"/>
  <c r="C2475" i="4"/>
  <c r="C2474" i="4"/>
  <c r="C2473" i="4"/>
  <c r="C2472" i="4"/>
  <c r="C2471" i="4"/>
  <c r="C2470" i="4"/>
  <c r="C2469" i="4"/>
  <c r="C2468" i="4"/>
  <c r="C2467" i="4"/>
  <c r="C2466" i="4"/>
  <c r="C2465" i="4"/>
  <c r="C2464" i="4"/>
  <c r="C2463" i="4"/>
  <c r="C2462" i="4"/>
  <c r="C2461" i="4"/>
  <c r="C2460" i="4"/>
  <c r="C2459" i="4"/>
  <c r="C2458" i="4"/>
  <c r="C2457" i="4"/>
  <c r="C2456" i="4"/>
  <c r="C2455" i="4"/>
  <c r="C2454" i="4"/>
  <c r="C2453" i="4"/>
  <c r="C2452" i="4"/>
  <c r="C2451" i="4"/>
  <c r="C2450" i="4"/>
  <c r="C2449" i="4"/>
  <c r="C2448" i="4"/>
  <c r="C2447" i="4"/>
  <c r="C2446" i="4"/>
  <c r="C2445" i="4"/>
  <c r="C2444" i="4"/>
  <c r="C2443" i="4"/>
  <c r="C2442" i="4"/>
  <c r="C2441" i="4"/>
  <c r="C2440" i="4"/>
  <c r="C2439" i="4"/>
  <c r="C2438" i="4"/>
  <c r="C2437" i="4"/>
  <c r="C2436" i="4"/>
  <c r="C2435" i="4"/>
  <c r="C2434" i="4"/>
  <c r="C2433" i="4"/>
  <c r="C2432" i="4"/>
  <c r="C2431" i="4"/>
  <c r="C2430" i="4"/>
  <c r="C2429" i="4"/>
  <c r="C2428" i="4"/>
  <c r="C2427" i="4"/>
  <c r="C2426" i="4"/>
  <c r="C2425" i="4"/>
  <c r="C2424" i="4"/>
  <c r="C2423" i="4"/>
  <c r="C2422" i="4"/>
  <c r="C2421" i="4"/>
  <c r="C2420" i="4"/>
  <c r="C2419" i="4"/>
  <c r="C2418" i="4"/>
  <c r="C2417" i="4"/>
  <c r="C2416" i="4"/>
  <c r="C2415" i="4"/>
  <c r="C2414" i="4"/>
  <c r="C2413" i="4"/>
  <c r="C2412" i="4"/>
  <c r="C2411" i="4"/>
  <c r="C2410" i="4"/>
  <c r="C2409" i="4"/>
  <c r="C2408" i="4"/>
  <c r="C2407" i="4"/>
  <c r="C2406" i="4"/>
  <c r="C2405" i="4"/>
  <c r="C2404" i="4"/>
  <c r="C2403" i="4"/>
  <c r="C2402" i="4"/>
  <c r="C2401" i="4"/>
  <c r="C2400" i="4"/>
  <c r="C2399" i="4"/>
  <c r="C2398" i="4"/>
  <c r="C2397" i="4"/>
  <c r="C2396" i="4"/>
  <c r="C2395" i="4"/>
  <c r="C2394" i="4"/>
  <c r="C2393" i="4"/>
  <c r="C2392" i="4"/>
  <c r="C2391" i="4"/>
  <c r="C2390" i="4"/>
  <c r="C2389" i="4"/>
  <c r="C2388" i="4"/>
  <c r="C2387" i="4"/>
  <c r="C2386" i="4"/>
  <c r="C2385" i="4"/>
  <c r="C2384" i="4"/>
  <c r="C2383" i="4"/>
  <c r="C2382" i="4"/>
  <c r="C2381" i="4"/>
  <c r="C2380" i="4"/>
  <c r="C2379" i="4"/>
  <c r="C2378" i="4"/>
  <c r="C2377" i="4"/>
  <c r="C2376" i="4"/>
  <c r="C2375" i="4"/>
  <c r="C2374" i="4"/>
  <c r="C2373" i="4"/>
  <c r="C2372" i="4"/>
  <c r="C2371" i="4"/>
  <c r="C2370" i="4"/>
  <c r="C2369" i="4"/>
  <c r="C2368" i="4"/>
  <c r="C2367" i="4"/>
  <c r="C2366" i="4"/>
  <c r="C2365" i="4"/>
  <c r="C2364" i="4"/>
  <c r="C2363" i="4"/>
  <c r="C2362" i="4"/>
  <c r="C2361" i="4"/>
  <c r="C2360" i="4"/>
  <c r="C2359" i="4"/>
  <c r="C2358" i="4"/>
  <c r="C2357" i="4"/>
  <c r="C2356" i="4"/>
  <c r="C2355" i="4"/>
  <c r="C2354" i="4"/>
  <c r="C2353" i="4"/>
  <c r="C2352" i="4"/>
  <c r="C2351" i="4"/>
  <c r="C2350" i="4"/>
  <c r="C2349" i="4"/>
  <c r="C2348" i="4"/>
  <c r="C2347" i="4"/>
  <c r="C2346" i="4"/>
  <c r="C2345" i="4"/>
  <c r="C2344" i="4"/>
  <c r="C2343" i="4"/>
  <c r="C2342" i="4"/>
  <c r="C2341" i="4"/>
  <c r="C2340" i="4"/>
  <c r="C2339" i="4"/>
  <c r="C2338" i="4"/>
  <c r="C2337" i="4"/>
  <c r="C2336" i="4"/>
  <c r="C2335" i="4"/>
  <c r="C2334" i="4"/>
  <c r="C2333" i="4"/>
  <c r="C2332" i="4"/>
  <c r="C2331" i="4"/>
  <c r="C2330" i="4"/>
  <c r="C2329" i="4"/>
  <c r="C2328" i="4"/>
  <c r="C2327" i="4"/>
  <c r="C2326" i="4"/>
  <c r="C2325" i="4"/>
  <c r="C2324" i="4"/>
  <c r="C2323" i="4"/>
  <c r="C2322" i="4"/>
  <c r="C2321" i="4"/>
  <c r="C2320" i="4"/>
  <c r="C2319" i="4"/>
  <c r="C2318" i="4"/>
  <c r="C2317" i="4"/>
  <c r="C2316" i="4"/>
  <c r="C2315" i="4"/>
  <c r="C2314" i="4"/>
  <c r="C2313" i="4"/>
  <c r="C2312" i="4"/>
  <c r="C2311" i="4"/>
  <c r="C2310" i="4"/>
  <c r="C2309" i="4"/>
  <c r="C2308" i="4"/>
  <c r="C2307" i="4"/>
  <c r="C2306" i="4"/>
  <c r="C2305" i="4"/>
  <c r="C2304" i="4"/>
  <c r="C2303" i="4"/>
  <c r="C2302" i="4"/>
  <c r="C2301" i="4"/>
  <c r="C2300" i="4"/>
  <c r="C2299" i="4"/>
  <c r="C2298" i="4"/>
  <c r="C2297" i="4"/>
  <c r="C2296" i="4"/>
  <c r="C2295" i="4"/>
  <c r="C2294" i="4"/>
  <c r="C2293" i="4"/>
  <c r="C2292" i="4"/>
  <c r="C2291" i="4"/>
  <c r="C2290" i="4"/>
  <c r="C2289" i="4"/>
  <c r="C2288" i="4"/>
  <c r="C2287" i="4"/>
  <c r="C2286" i="4"/>
  <c r="C2285" i="4"/>
  <c r="C2284" i="4"/>
  <c r="C2283" i="4"/>
  <c r="C2282" i="4"/>
  <c r="C2281" i="4"/>
  <c r="C2280" i="4"/>
  <c r="C2279" i="4"/>
  <c r="C2278" i="4"/>
  <c r="C2277" i="4"/>
  <c r="C2276" i="4"/>
  <c r="C2275" i="4"/>
  <c r="C2274" i="4"/>
  <c r="C2273" i="4"/>
  <c r="C2272" i="4"/>
  <c r="C2271" i="4"/>
  <c r="C2270" i="4"/>
  <c r="C2269" i="4"/>
  <c r="C2268" i="4"/>
  <c r="C2267" i="4"/>
  <c r="C2266" i="4"/>
  <c r="C2265" i="4"/>
  <c r="C2264" i="4"/>
  <c r="C2263" i="4"/>
  <c r="C2262" i="4"/>
  <c r="C2261" i="4"/>
  <c r="C2260" i="4"/>
  <c r="C2259" i="4"/>
  <c r="C2258" i="4"/>
  <c r="C2257" i="4"/>
  <c r="C2256" i="4"/>
  <c r="C2255" i="4"/>
  <c r="C2254" i="4"/>
  <c r="C2253" i="4"/>
  <c r="C2252" i="4"/>
  <c r="C2251" i="4"/>
  <c r="C2250" i="4"/>
  <c r="C2249" i="4"/>
  <c r="C2248" i="4"/>
  <c r="C2247" i="4"/>
  <c r="C2246" i="4"/>
  <c r="C2245" i="4"/>
  <c r="C2244" i="4"/>
  <c r="C2243" i="4"/>
  <c r="C2242" i="4"/>
  <c r="C2241" i="4"/>
  <c r="C2240" i="4"/>
  <c r="C2239" i="4"/>
  <c r="C2238" i="4"/>
  <c r="C2237" i="4"/>
  <c r="C2236" i="4"/>
  <c r="C2235" i="4"/>
  <c r="C2234" i="4"/>
  <c r="C2233" i="4"/>
  <c r="C2232" i="4"/>
  <c r="C2231" i="4"/>
  <c r="C2230" i="4"/>
  <c r="C2229" i="4"/>
  <c r="C2228" i="4"/>
  <c r="C2227" i="4"/>
  <c r="C2226" i="4"/>
  <c r="C2225" i="4"/>
  <c r="C2224" i="4"/>
  <c r="C2223" i="4"/>
  <c r="C2222" i="4"/>
  <c r="C2221" i="4"/>
  <c r="C2220" i="4"/>
  <c r="C2219" i="4"/>
  <c r="C2218" i="4"/>
  <c r="C2217" i="4"/>
  <c r="C2216" i="4"/>
  <c r="C2215" i="4"/>
  <c r="C2214" i="4"/>
  <c r="C2213" i="4"/>
  <c r="C2212" i="4"/>
  <c r="C2211" i="4"/>
  <c r="C2210" i="4"/>
  <c r="C2209" i="4"/>
  <c r="C2208" i="4"/>
  <c r="C2207" i="4"/>
  <c r="C2206" i="4"/>
  <c r="C2205" i="4"/>
  <c r="C2204" i="4"/>
  <c r="C2203" i="4"/>
  <c r="C2202" i="4"/>
  <c r="C2201" i="4"/>
  <c r="C2200" i="4"/>
  <c r="C2199" i="4"/>
  <c r="C2198" i="4"/>
  <c r="C2197" i="4"/>
  <c r="C2196" i="4"/>
  <c r="C2195" i="4"/>
  <c r="C2194" i="4"/>
  <c r="C2193" i="4"/>
  <c r="C2192" i="4"/>
  <c r="C2191" i="4"/>
  <c r="C2190" i="4"/>
  <c r="C2189" i="4"/>
  <c r="C2188" i="4"/>
  <c r="C2187" i="4"/>
  <c r="C2186" i="4"/>
  <c r="C2185" i="4"/>
  <c r="C2184" i="4"/>
  <c r="C2183" i="4"/>
  <c r="C2182" i="4"/>
  <c r="C2181" i="4"/>
  <c r="C2180" i="4"/>
  <c r="C2179" i="4"/>
  <c r="C2178" i="4"/>
  <c r="C2177" i="4"/>
  <c r="C2176" i="4"/>
  <c r="C2175" i="4"/>
  <c r="C2174" i="4"/>
  <c r="C2173" i="4"/>
  <c r="C2172" i="4"/>
  <c r="C2171" i="4"/>
  <c r="C2170" i="4"/>
  <c r="C2169" i="4"/>
  <c r="C2168" i="4"/>
  <c r="C2167" i="4"/>
  <c r="C2166" i="4"/>
  <c r="C2165" i="4"/>
  <c r="C2164" i="4"/>
  <c r="C2163" i="4"/>
  <c r="C2162" i="4"/>
  <c r="C2161" i="4"/>
  <c r="C2160" i="4"/>
  <c r="C2159" i="4"/>
  <c r="C2158" i="4"/>
  <c r="C2157" i="4"/>
  <c r="C2156" i="4"/>
  <c r="C2155" i="4"/>
  <c r="C2154" i="4"/>
  <c r="C2153" i="4"/>
  <c r="C2152" i="4"/>
  <c r="C2151" i="4"/>
  <c r="C2150" i="4"/>
  <c r="C2149" i="4"/>
  <c r="C2148" i="4"/>
  <c r="C2147" i="4"/>
  <c r="C2146" i="4"/>
  <c r="C2145" i="4"/>
  <c r="C2144" i="4"/>
  <c r="C2143" i="4"/>
  <c r="C2142" i="4"/>
  <c r="C2141" i="4"/>
  <c r="C2140" i="4"/>
  <c r="C2139" i="4"/>
  <c r="C2138" i="4"/>
  <c r="C2137" i="4"/>
  <c r="C2136" i="4"/>
  <c r="C2135" i="4"/>
  <c r="C2134" i="4"/>
  <c r="C2133" i="4"/>
  <c r="C2132" i="4"/>
  <c r="C2131" i="4"/>
  <c r="C2130" i="4"/>
  <c r="C2129" i="4"/>
  <c r="C2128" i="4"/>
  <c r="C2127" i="4"/>
  <c r="C2126" i="4"/>
  <c r="C2107" i="4"/>
  <c r="C2106" i="4"/>
  <c r="C2105" i="4"/>
  <c r="C2104" i="4"/>
  <c r="C2103" i="4"/>
  <c r="C2102" i="4"/>
  <c r="C2101" i="4"/>
  <c r="C2100" i="4"/>
  <c r="C2099" i="4"/>
  <c r="C2098" i="4"/>
  <c r="C2097" i="4"/>
  <c r="C2096" i="4"/>
  <c r="C2095" i="4"/>
  <c r="C2094" i="4"/>
  <c r="C2093" i="4"/>
  <c r="C2092" i="4"/>
  <c r="C2091" i="4"/>
  <c r="C2090" i="4"/>
  <c r="C2089" i="4"/>
  <c r="C2088" i="4"/>
  <c r="C2087" i="4"/>
  <c r="C2086" i="4"/>
  <c r="C2085" i="4"/>
  <c r="C2084" i="4"/>
  <c r="C2083" i="4"/>
  <c r="C2082" i="4"/>
  <c r="C2081" i="4"/>
  <c r="C2080" i="4"/>
  <c r="C2079" i="4"/>
  <c r="C2078" i="4"/>
  <c r="C2077" i="4"/>
  <c r="C2076" i="4"/>
  <c r="C2075" i="4"/>
  <c r="C2074" i="4"/>
  <c r="C2073" i="4"/>
  <c r="C2072" i="4"/>
  <c r="C2071" i="4"/>
  <c r="C2070" i="4"/>
  <c r="C2069" i="4"/>
  <c r="C2068" i="4"/>
  <c r="C2067" i="4"/>
  <c r="C2066" i="4"/>
  <c r="C2065" i="4"/>
  <c r="C2064" i="4"/>
  <c r="C2063" i="4"/>
  <c r="C2062" i="4"/>
  <c r="C2061" i="4"/>
  <c r="C2060" i="4"/>
  <c r="C2059" i="4"/>
  <c r="C2058" i="4"/>
  <c r="C2057" i="4"/>
  <c r="C2056" i="4"/>
  <c r="C2055" i="4"/>
  <c r="C2054" i="4"/>
  <c r="C2053" i="4"/>
  <c r="C2052" i="4"/>
  <c r="C2051" i="4"/>
  <c r="C2050" i="4"/>
  <c r="C2049" i="4"/>
  <c r="C2048" i="4"/>
  <c r="C2047" i="4"/>
  <c r="C2046" i="4"/>
  <c r="C2045" i="4"/>
  <c r="C2044" i="4"/>
  <c r="C2043" i="4"/>
  <c r="C2042" i="4"/>
  <c r="C2041" i="4"/>
  <c r="C2040" i="4"/>
  <c r="C2039" i="4"/>
  <c r="C2038" i="4"/>
  <c r="C2037" i="4"/>
  <c r="C2036" i="4"/>
  <c r="C2035" i="4"/>
  <c r="C2034" i="4"/>
  <c r="C2033" i="4"/>
  <c r="C2032" i="4"/>
  <c r="C2012" i="4"/>
  <c r="C2011" i="4"/>
  <c r="C2010" i="4"/>
  <c r="C2009" i="4"/>
  <c r="C2008" i="4"/>
  <c r="C2007" i="4"/>
  <c r="C2006" i="4"/>
  <c r="C2005" i="4"/>
  <c r="C2004" i="4"/>
  <c r="C2003" i="4"/>
  <c r="C2002" i="4"/>
  <c r="C2001" i="4"/>
  <c r="C2000" i="4"/>
  <c r="C1999" i="4"/>
  <c r="C1998" i="4"/>
  <c r="C1997" i="4"/>
  <c r="C1996" i="4"/>
  <c r="C1995" i="4"/>
  <c r="C1994" i="4"/>
  <c r="C1993" i="4"/>
  <c r="C1992" i="4"/>
  <c r="C1991" i="4"/>
  <c r="C1990" i="4"/>
  <c r="C1989" i="4"/>
  <c r="C1988" i="4"/>
  <c r="C1987" i="4"/>
  <c r="C1986" i="4"/>
  <c r="C1985" i="4"/>
  <c r="C1984" i="4"/>
  <c r="C1983" i="4"/>
  <c r="C1982" i="4"/>
  <c r="C1981" i="4"/>
  <c r="C1980" i="4"/>
  <c r="C1979" i="4"/>
  <c r="C1978" i="4"/>
  <c r="C1977" i="4"/>
  <c r="C1976" i="4"/>
  <c r="C1975" i="4"/>
  <c r="C1974" i="4"/>
  <c r="C1973" i="4"/>
  <c r="C1972" i="4"/>
  <c r="C1971" i="4"/>
  <c r="C1970" i="4"/>
  <c r="C1969" i="4"/>
  <c r="C1968" i="4"/>
  <c r="C1967" i="4"/>
  <c r="C1966" i="4"/>
  <c r="C1965" i="4"/>
  <c r="C1964" i="4"/>
  <c r="C1963" i="4"/>
  <c r="C1962" i="4"/>
  <c r="C1961" i="4"/>
  <c r="C1960" i="4"/>
  <c r="C1959" i="4"/>
  <c r="C1958" i="4"/>
  <c r="C1957" i="4"/>
  <c r="C1956" i="4"/>
  <c r="C1955" i="4"/>
  <c r="C1954" i="4"/>
  <c r="C1953" i="4"/>
  <c r="C1952" i="4"/>
  <c r="C1951" i="4"/>
  <c r="C1950" i="4"/>
  <c r="C1949" i="4"/>
  <c r="C1948" i="4"/>
  <c r="C1947" i="4"/>
  <c r="C1946" i="4"/>
  <c r="C1945" i="4"/>
  <c r="C1944" i="4"/>
  <c r="C1943" i="4"/>
  <c r="C1942" i="4"/>
  <c r="C1941" i="4"/>
  <c r="C1940" i="4"/>
  <c r="C1939" i="4"/>
  <c r="C1938" i="4"/>
  <c r="C1937" i="4"/>
  <c r="C1936" i="4"/>
  <c r="C1935" i="4"/>
  <c r="C1934" i="4"/>
  <c r="C1933" i="4"/>
  <c r="C1932" i="4"/>
  <c r="C1931" i="4"/>
  <c r="C1930" i="4"/>
  <c r="C1929" i="4"/>
  <c r="C1928" i="4"/>
  <c r="C1927" i="4"/>
  <c r="C1926" i="4"/>
  <c r="C1925" i="4"/>
  <c r="C1924" i="4"/>
  <c r="C1923" i="4"/>
  <c r="C1922" i="4"/>
  <c r="C1921" i="4"/>
  <c r="C1920" i="4"/>
  <c r="C1919" i="4"/>
  <c r="C1918" i="4"/>
  <c r="C1917" i="4"/>
  <c r="C1916" i="4"/>
  <c r="C1915" i="4"/>
  <c r="C1914" i="4"/>
  <c r="C1913" i="4"/>
  <c r="C1912" i="4"/>
  <c r="C1911" i="4"/>
  <c r="C1910" i="4"/>
  <c r="C1909" i="4"/>
  <c r="C1908" i="4"/>
  <c r="C1907" i="4"/>
  <c r="C1906" i="4"/>
  <c r="C1905" i="4"/>
  <c r="C1904" i="4"/>
  <c r="C1903" i="4"/>
  <c r="C1902" i="4"/>
  <c r="C1901" i="4"/>
  <c r="C1900" i="4"/>
  <c r="C1899" i="4"/>
  <c r="C1898" i="4"/>
  <c r="C1897" i="4"/>
  <c r="C1896" i="4"/>
  <c r="C1895" i="4"/>
  <c r="C1894" i="4"/>
  <c r="C1893" i="4"/>
  <c r="C1892" i="4"/>
  <c r="C1891" i="4"/>
  <c r="C1890" i="4"/>
  <c r="C1889" i="4"/>
  <c r="C1888" i="4"/>
  <c r="C1887" i="4"/>
  <c r="C1886" i="4"/>
  <c r="C1885" i="4"/>
  <c r="C1884" i="4"/>
  <c r="C1883" i="4"/>
  <c r="C1882" i="4"/>
  <c r="C1881" i="4"/>
  <c r="C1880" i="4"/>
  <c r="C1879" i="4"/>
  <c r="C1878" i="4"/>
  <c r="C1877" i="4"/>
  <c r="C1876" i="4"/>
  <c r="C1875" i="4"/>
  <c r="C1874" i="4"/>
  <c r="C1873" i="4"/>
  <c r="C1872" i="4"/>
  <c r="C1871" i="4"/>
  <c r="C1870" i="4"/>
  <c r="C1869" i="4"/>
  <c r="C1868" i="4"/>
  <c r="C1867" i="4"/>
  <c r="C1866" i="4"/>
  <c r="C1865" i="4"/>
  <c r="C1864" i="4"/>
  <c r="C1863" i="4"/>
  <c r="C1862" i="4"/>
  <c r="C1861" i="4"/>
  <c r="C1860" i="4"/>
  <c r="C1859" i="4"/>
  <c r="C1858" i="4"/>
  <c r="C1857" i="4"/>
  <c r="C1856" i="4"/>
  <c r="C1855" i="4"/>
  <c r="C1854" i="4"/>
  <c r="C1853" i="4"/>
  <c r="C1852" i="4"/>
  <c r="C1851" i="4"/>
  <c r="C1850" i="4"/>
  <c r="C1849" i="4"/>
  <c r="C1848" i="4"/>
  <c r="C1847" i="4"/>
  <c r="C1846" i="4"/>
  <c r="C1845" i="4"/>
  <c r="C1844" i="4"/>
  <c r="C1843" i="4"/>
  <c r="C1842" i="4"/>
  <c r="C1841" i="4"/>
  <c r="C1840" i="4"/>
  <c r="C1839" i="4"/>
  <c r="C1838" i="4"/>
  <c r="C1837" i="4"/>
  <c r="C1836" i="4"/>
  <c r="C1835" i="4"/>
  <c r="C1834" i="4"/>
  <c r="C1833" i="4"/>
  <c r="C1832" i="4"/>
  <c r="C1831" i="4"/>
  <c r="C1830" i="4"/>
  <c r="C1829" i="4"/>
  <c r="C1828" i="4"/>
  <c r="C1827" i="4"/>
  <c r="C1826" i="4"/>
  <c r="C1825" i="4"/>
  <c r="C1824" i="4"/>
  <c r="C1823" i="4"/>
  <c r="C1822" i="4"/>
  <c r="C1821" i="4"/>
  <c r="C1820" i="4"/>
  <c r="C1819" i="4"/>
  <c r="C1818" i="4"/>
  <c r="C1817" i="4"/>
  <c r="C1816" i="4"/>
  <c r="C1815" i="4"/>
  <c r="C1814" i="4"/>
  <c r="C1813" i="4"/>
  <c r="C1812" i="4"/>
  <c r="C1811" i="4"/>
  <c r="C1810" i="4"/>
  <c r="C1809" i="4"/>
  <c r="C1808" i="4"/>
  <c r="C1807" i="4"/>
  <c r="C1806" i="4"/>
  <c r="C1805" i="4"/>
  <c r="C1804" i="4"/>
  <c r="C1803" i="4"/>
  <c r="C1802" i="4"/>
  <c r="C1801" i="4"/>
  <c r="C1800" i="4"/>
  <c r="C1799" i="4"/>
  <c r="C1798" i="4"/>
  <c r="C1797" i="4"/>
  <c r="C1796" i="4"/>
  <c r="C1795" i="4"/>
  <c r="C1794" i="4"/>
  <c r="C1793" i="4"/>
  <c r="C1792" i="4"/>
  <c r="C1791" i="4"/>
  <c r="C1790" i="4"/>
  <c r="C1789" i="4"/>
  <c r="C1788" i="4"/>
  <c r="C1787" i="4"/>
  <c r="C1786" i="4"/>
  <c r="C1785" i="4"/>
  <c r="C1784" i="4"/>
  <c r="C1783" i="4"/>
  <c r="C1782" i="4"/>
  <c r="C1781" i="4"/>
  <c r="C1780" i="4"/>
  <c r="C1779" i="4"/>
  <c r="C1778" i="4"/>
  <c r="C1777" i="4"/>
  <c r="C1776" i="4"/>
  <c r="C1775" i="4"/>
  <c r="C1774" i="4"/>
  <c r="C1773" i="4"/>
  <c r="C1772" i="4"/>
  <c r="C1771" i="4"/>
  <c r="C1770" i="4"/>
  <c r="C1769" i="4"/>
  <c r="C1768" i="4"/>
  <c r="C1767" i="4"/>
  <c r="C1766" i="4"/>
  <c r="C1765" i="4"/>
  <c r="C1764" i="4"/>
  <c r="C1763" i="4"/>
  <c r="C1762" i="4"/>
  <c r="C1761" i="4"/>
  <c r="C1760" i="4"/>
  <c r="C1759" i="4"/>
  <c r="C1758" i="4"/>
  <c r="C1757" i="4"/>
  <c r="C1756" i="4"/>
  <c r="C1755" i="4"/>
  <c r="C1754" i="4"/>
  <c r="C1753" i="4"/>
  <c r="C1752" i="4"/>
  <c r="C1751" i="4"/>
  <c r="C1750" i="4"/>
  <c r="C1749" i="4"/>
  <c r="C1748" i="4"/>
  <c r="C1747" i="4"/>
  <c r="C1746" i="4"/>
  <c r="C1745" i="4"/>
  <c r="C1744" i="4"/>
  <c r="C1743" i="4"/>
  <c r="C1742" i="4"/>
  <c r="C1741" i="4"/>
  <c r="C1740" i="4"/>
  <c r="C1739" i="4"/>
  <c r="C1738" i="4"/>
  <c r="C1737" i="4"/>
  <c r="C1736" i="4"/>
  <c r="C1735" i="4"/>
  <c r="C1734" i="4"/>
  <c r="C1733" i="4"/>
  <c r="C1732" i="4"/>
  <c r="C1731" i="4"/>
  <c r="C1730" i="4"/>
  <c r="C1729" i="4"/>
  <c r="C1728" i="4"/>
  <c r="C1727" i="4"/>
  <c r="C1726" i="4"/>
  <c r="C1725" i="4"/>
  <c r="C1724" i="4"/>
  <c r="C1723" i="4"/>
  <c r="C1722" i="4"/>
  <c r="C1721" i="4"/>
  <c r="C1720" i="4"/>
  <c r="C1719" i="4"/>
  <c r="C1718" i="4"/>
  <c r="C1717" i="4"/>
  <c r="C1716" i="4"/>
  <c r="C1715" i="4"/>
  <c r="C1714" i="4"/>
  <c r="C1713" i="4"/>
  <c r="C1712" i="4"/>
  <c r="C1711" i="4"/>
  <c r="C1710" i="4"/>
  <c r="C1709" i="4"/>
  <c r="C1708" i="4"/>
  <c r="C1707" i="4"/>
  <c r="C1706" i="4"/>
  <c r="C1705" i="4"/>
  <c r="C1704" i="4"/>
  <c r="C1703" i="4"/>
  <c r="C1702" i="4"/>
  <c r="C1701" i="4"/>
  <c r="C1700" i="4"/>
  <c r="C1699" i="4"/>
  <c r="C1698" i="4"/>
  <c r="C1697" i="4"/>
  <c r="C1696" i="4"/>
  <c r="C1695" i="4"/>
  <c r="C1694" i="4"/>
  <c r="C1693" i="4"/>
  <c r="C1692" i="4"/>
  <c r="C1691" i="4"/>
  <c r="C1690" i="4"/>
  <c r="C1689" i="4"/>
  <c r="C1688" i="4"/>
  <c r="C1687" i="4"/>
  <c r="C1667" i="4"/>
  <c r="C1666" i="4"/>
  <c r="C1665" i="4"/>
  <c r="C1664" i="4"/>
  <c r="C1663" i="4"/>
  <c r="C1662" i="4"/>
  <c r="C1661" i="4"/>
  <c r="C1660" i="4"/>
  <c r="C1659" i="4"/>
  <c r="C1658" i="4"/>
  <c r="C1657" i="4"/>
  <c r="C1656" i="4"/>
  <c r="C1655" i="4"/>
  <c r="C1654" i="4"/>
  <c r="C1653" i="4"/>
  <c r="C1652" i="4"/>
  <c r="C1651" i="4"/>
  <c r="C1650" i="4"/>
  <c r="C1649" i="4"/>
  <c r="C1648" i="4"/>
  <c r="C1647" i="4"/>
  <c r="C1646" i="4"/>
  <c r="C1645" i="4"/>
  <c r="C1644" i="4"/>
  <c r="C1643" i="4"/>
  <c r="C1642" i="4"/>
  <c r="C1641" i="4"/>
  <c r="C1640" i="4"/>
  <c r="C1639" i="4"/>
  <c r="C1638" i="4"/>
  <c r="C1637" i="4"/>
  <c r="C1636" i="4"/>
  <c r="C1635" i="4"/>
  <c r="C1634" i="4"/>
  <c r="C1633" i="4"/>
  <c r="C1632" i="4"/>
  <c r="C1631" i="4"/>
  <c r="C1630" i="4"/>
  <c r="C1629" i="4"/>
  <c r="C1628" i="4"/>
  <c r="C1627" i="4"/>
  <c r="C1611" i="4"/>
  <c r="C1610" i="4"/>
  <c r="C1609" i="4"/>
  <c r="C1608" i="4"/>
  <c r="C1607" i="4"/>
  <c r="C1606" i="4"/>
  <c r="C1605" i="4"/>
  <c r="C1604" i="4"/>
  <c r="C1603" i="4"/>
  <c r="C1602" i="4"/>
  <c r="C1601" i="4"/>
  <c r="C1600" i="4"/>
  <c r="C1599" i="4"/>
  <c r="C1598" i="4"/>
  <c r="C1597" i="4"/>
  <c r="C1596" i="4"/>
  <c r="C1595" i="4"/>
  <c r="C1594" i="4"/>
  <c r="C1593" i="4"/>
  <c r="C1592" i="4"/>
  <c r="C1591" i="4"/>
  <c r="C1590" i="4"/>
  <c r="C1589" i="4"/>
  <c r="C1588" i="4"/>
  <c r="C1587" i="4"/>
  <c r="C1586" i="4"/>
  <c r="C1585" i="4"/>
  <c r="C1584" i="4"/>
  <c r="C1583" i="4"/>
  <c r="C1582" i="4"/>
  <c r="C1581" i="4"/>
  <c r="C1580" i="4"/>
  <c r="C1579" i="4"/>
  <c r="C1578" i="4"/>
  <c r="C1577" i="4"/>
  <c r="C1576" i="4"/>
  <c r="C1575" i="4"/>
  <c r="C1574" i="4"/>
  <c r="C1573" i="4"/>
  <c r="C1572" i="4"/>
  <c r="C1571" i="4"/>
  <c r="C1570" i="4"/>
  <c r="C1569" i="4"/>
  <c r="C1568" i="4"/>
  <c r="C1567" i="4"/>
  <c r="C1566" i="4"/>
  <c r="C1565" i="4"/>
  <c r="C1564" i="4"/>
  <c r="C1563" i="4"/>
  <c r="C1562" i="4"/>
  <c r="C1561" i="4"/>
  <c r="C1560" i="4"/>
  <c r="C1559" i="4"/>
  <c r="C1558" i="4"/>
  <c r="C1557" i="4"/>
  <c r="C1556" i="4"/>
  <c r="C1555" i="4"/>
  <c r="C1554" i="4"/>
  <c r="C1553" i="4"/>
  <c r="C1552" i="4"/>
  <c r="C1551" i="4"/>
  <c r="C1550" i="4"/>
  <c r="C1549" i="4"/>
  <c r="C1548" i="4"/>
  <c r="C1547" i="4"/>
  <c r="C1546" i="4"/>
  <c r="C1545" i="4"/>
  <c r="C1544" i="4"/>
  <c r="C1543" i="4"/>
  <c r="C1542" i="4"/>
  <c r="C1541" i="4"/>
  <c r="C1540" i="4"/>
  <c r="C1539" i="4"/>
  <c r="C1538" i="4"/>
  <c r="C1537" i="4"/>
  <c r="C1536" i="4"/>
  <c r="C1535" i="4"/>
  <c r="C1534" i="4"/>
  <c r="C1533" i="4"/>
  <c r="C1532" i="4"/>
  <c r="C1531" i="4"/>
  <c r="C1530" i="4"/>
  <c r="C1529" i="4"/>
  <c r="C1528" i="4"/>
  <c r="C1527" i="4"/>
  <c r="C1526" i="4"/>
  <c r="C1525" i="4"/>
  <c r="C1524" i="4"/>
  <c r="C1523" i="4"/>
  <c r="C1522" i="4"/>
  <c r="C1521" i="4"/>
  <c r="C1520" i="4"/>
  <c r="C1519" i="4"/>
  <c r="C1518" i="4"/>
  <c r="C1517" i="4"/>
  <c r="C1516" i="4"/>
  <c r="C1515" i="4"/>
  <c r="C1514" i="4"/>
  <c r="C1513" i="4"/>
  <c r="C1512" i="4"/>
  <c r="C1511" i="4"/>
  <c r="C1510" i="4"/>
  <c r="C1509" i="4"/>
  <c r="C1508" i="4"/>
  <c r="C1507" i="4"/>
  <c r="C1506" i="4"/>
  <c r="C1505" i="4"/>
  <c r="C1504" i="4"/>
  <c r="C1503" i="4"/>
  <c r="C1502" i="4"/>
  <c r="C1501" i="4"/>
  <c r="C1500" i="4"/>
  <c r="C1499" i="4"/>
  <c r="C1498" i="4"/>
  <c r="C1497" i="4"/>
  <c r="C1496" i="4"/>
  <c r="C1495" i="4"/>
  <c r="C1494" i="4"/>
  <c r="C1493" i="4"/>
  <c r="C1492" i="4"/>
  <c r="C1491" i="4"/>
  <c r="C1490" i="4"/>
  <c r="C1489" i="4"/>
  <c r="C1488" i="4"/>
  <c r="C1487" i="4"/>
  <c r="C1486" i="4"/>
  <c r="C1485" i="4"/>
  <c r="C1484" i="4"/>
  <c r="C1483" i="4"/>
  <c r="C1482" i="4"/>
  <c r="C1481" i="4"/>
  <c r="C1480" i="4"/>
  <c r="C1479" i="4"/>
  <c r="C1478" i="4"/>
  <c r="C1477" i="4"/>
  <c r="C1476" i="4"/>
  <c r="C1475" i="4"/>
  <c r="C1474" i="4"/>
  <c r="C1473" i="4"/>
  <c r="C1472" i="4"/>
  <c r="C1471" i="4"/>
  <c r="C1470" i="4"/>
  <c r="C1469" i="4"/>
  <c r="C1468" i="4"/>
  <c r="C1467" i="4"/>
  <c r="C1466" i="4"/>
  <c r="C1465" i="4"/>
  <c r="C1464" i="4"/>
  <c r="C1463" i="4"/>
  <c r="C1462" i="4"/>
  <c r="C1461" i="4"/>
  <c r="C1460" i="4"/>
  <c r="C1459" i="4"/>
  <c r="C1458" i="4"/>
  <c r="C1457" i="4"/>
  <c r="C1456" i="4"/>
  <c r="C1455" i="4"/>
  <c r="C1454" i="4"/>
  <c r="C1453" i="4"/>
  <c r="C1452" i="4"/>
  <c r="C1451" i="4"/>
  <c r="C1450" i="4"/>
  <c r="C1449" i="4"/>
  <c r="C1448" i="4"/>
  <c r="C1447" i="4"/>
  <c r="C1446" i="4"/>
  <c r="C1445" i="4"/>
  <c r="C1444" i="4"/>
  <c r="C1443" i="4"/>
  <c r="C1442" i="4"/>
  <c r="C1441" i="4"/>
  <c r="C1440" i="4"/>
  <c r="C1439" i="4"/>
  <c r="C1438" i="4"/>
  <c r="C1437" i="4"/>
  <c r="C1436" i="4"/>
  <c r="C1435" i="4"/>
  <c r="C1434" i="4"/>
  <c r="C1433" i="4"/>
  <c r="C1432" i="4"/>
  <c r="C1431" i="4"/>
  <c r="C1430" i="4"/>
  <c r="C1429" i="4"/>
  <c r="C1428" i="4"/>
  <c r="C1427" i="4"/>
  <c r="C1426" i="4"/>
  <c r="C1425" i="4"/>
  <c r="C1424" i="4"/>
  <c r="C1423" i="4"/>
  <c r="C1422" i="4"/>
  <c r="C1421" i="4"/>
  <c r="C1420" i="4"/>
  <c r="C1419" i="4"/>
  <c r="C1418" i="4"/>
  <c r="C1417" i="4"/>
  <c r="C1416" i="4"/>
  <c r="C1415" i="4"/>
  <c r="C1414" i="4"/>
  <c r="C1413" i="4"/>
  <c r="C1412" i="4"/>
  <c r="C1411" i="4"/>
  <c r="C1410" i="4"/>
  <c r="C1409" i="4"/>
  <c r="C1408" i="4"/>
  <c r="C1407" i="4"/>
  <c r="C1406" i="4"/>
  <c r="C1405" i="4"/>
  <c r="C1404" i="4"/>
  <c r="C1403" i="4"/>
  <c r="C1402" i="4"/>
  <c r="C1401" i="4"/>
  <c r="C1400" i="4"/>
  <c r="C1399" i="4"/>
  <c r="C1398" i="4"/>
  <c r="C1397" i="4"/>
  <c r="C1396" i="4"/>
  <c r="C1395" i="4"/>
  <c r="C1394" i="4"/>
  <c r="C1393" i="4"/>
  <c r="C1392" i="4"/>
  <c r="C1391" i="4"/>
  <c r="C1390" i="4"/>
  <c r="C1389" i="4"/>
  <c r="C1388" i="4"/>
  <c r="C1387" i="4"/>
  <c r="C1386" i="4"/>
  <c r="C1385" i="4"/>
  <c r="C1384" i="4"/>
  <c r="C1383" i="4"/>
  <c r="C1382" i="4"/>
  <c r="C1381" i="4"/>
  <c r="C1380" i="4"/>
  <c r="C1379" i="4"/>
  <c r="C1378" i="4"/>
  <c r="C1377" i="4"/>
  <c r="C1376" i="4"/>
  <c r="C1375" i="4"/>
  <c r="C1374" i="4"/>
  <c r="C1373" i="4"/>
  <c r="C1372" i="4"/>
  <c r="C1371" i="4"/>
  <c r="C1370" i="4"/>
  <c r="C1369" i="4"/>
  <c r="C1368" i="4"/>
  <c r="C1367" i="4"/>
  <c r="C1366" i="4"/>
  <c r="C1365" i="4"/>
  <c r="C1364" i="4"/>
  <c r="C1363" i="4"/>
  <c r="C1362" i="4"/>
  <c r="C1361" i="4"/>
  <c r="C1360" i="4"/>
  <c r="C1359" i="4"/>
  <c r="C1358" i="4"/>
  <c r="C1357" i="4"/>
  <c r="C1356" i="4"/>
  <c r="C1355" i="4"/>
  <c r="C1354" i="4"/>
  <c r="C1353" i="4"/>
  <c r="C1352" i="4"/>
  <c r="C1351" i="4"/>
  <c r="C1350" i="4"/>
  <c r="C1349" i="4"/>
  <c r="C1348" i="4"/>
  <c r="C1347" i="4"/>
  <c r="C1346" i="4"/>
  <c r="C1345" i="4"/>
  <c r="C1344" i="4"/>
  <c r="C1343" i="4"/>
  <c r="C1342" i="4"/>
  <c r="C1341" i="4"/>
  <c r="C1340" i="4"/>
  <c r="C1339" i="4"/>
  <c r="C1338" i="4"/>
  <c r="C1337" i="4"/>
  <c r="C1336" i="4"/>
  <c r="C1335" i="4"/>
  <c r="C1334" i="4"/>
  <c r="C1333" i="4"/>
  <c r="C1332" i="4"/>
  <c r="C1331" i="4"/>
  <c r="C1330" i="4"/>
  <c r="C1329" i="4"/>
  <c r="C1328" i="4"/>
  <c r="C1327" i="4"/>
  <c r="C1326" i="4"/>
  <c r="C1325" i="4"/>
  <c r="C1324" i="4"/>
  <c r="C1323" i="4"/>
  <c r="C1322" i="4"/>
  <c r="C1321" i="4"/>
  <c r="C1320" i="4"/>
  <c r="C1319" i="4"/>
  <c r="C1318" i="4"/>
  <c r="C1317" i="4"/>
  <c r="C1316" i="4"/>
  <c r="C1315" i="4"/>
  <c r="C1314" i="4"/>
  <c r="C1313" i="4"/>
  <c r="C1312" i="4"/>
  <c r="C1311" i="4"/>
  <c r="C1310" i="4"/>
  <c r="C1309" i="4"/>
  <c r="C1308" i="4"/>
  <c r="C1307" i="4"/>
  <c r="C1306" i="4"/>
  <c r="C1305" i="4"/>
  <c r="C1304" i="4"/>
  <c r="C1303" i="4"/>
  <c r="C1302" i="4"/>
  <c r="C1301" i="4"/>
  <c r="C1300" i="4"/>
  <c r="C1299" i="4"/>
  <c r="C1298" i="4"/>
  <c r="C1297" i="4"/>
  <c r="C1296" i="4"/>
  <c r="C1295" i="4"/>
  <c r="C1294" i="4"/>
  <c r="C1293" i="4"/>
  <c r="C1292" i="4"/>
  <c r="C1291" i="4"/>
  <c r="C1290" i="4"/>
  <c r="C1289" i="4"/>
  <c r="C1288" i="4"/>
  <c r="C1287" i="4"/>
  <c r="C1286" i="4"/>
  <c r="C1285" i="4"/>
  <c r="C1284" i="4"/>
  <c r="C1283" i="4"/>
  <c r="C1282" i="4"/>
  <c r="C1281" i="4"/>
  <c r="C1280" i="4"/>
  <c r="C1279" i="4"/>
  <c r="C1278" i="4"/>
  <c r="C1277" i="4"/>
  <c r="C1276" i="4"/>
  <c r="C1275" i="4"/>
  <c r="C1274" i="4"/>
  <c r="C1273" i="4"/>
  <c r="C1272" i="4"/>
  <c r="C1271" i="4"/>
  <c r="C1270" i="4"/>
  <c r="C1269" i="4"/>
  <c r="C1268" i="4"/>
  <c r="C1267" i="4"/>
  <c r="C1266" i="4"/>
  <c r="C1265" i="4"/>
  <c r="C1264" i="4"/>
  <c r="C1263" i="4"/>
  <c r="C1262" i="4"/>
  <c r="C1261" i="4"/>
  <c r="C1260" i="4"/>
  <c r="C1259" i="4"/>
  <c r="C1258" i="4"/>
  <c r="C1257" i="4"/>
  <c r="C1256" i="4"/>
  <c r="C1255" i="4"/>
  <c r="C1254" i="4"/>
  <c r="C1253" i="4"/>
  <c r="C1252" i="4"/>
  <c r="C1251" i="4"/>
  <c r="C1250" i="4"/>
  <c r="C1249" i="4"/>
  <c r="C1248" i="4"/>
  <c r="C1247" i="4"/>
  <c r="C1246" i="4"/>
  <c r="C1245" i="4"/>
  <c r="C1244" i="4"/>
  <c r="C1243" i="4"/>
  <c r="C1242" i="4"/>
  <c r="C1241" i="4"/>
  <c r="C1240" i="4"/>
  <c r="C1239" i="4"/>
  <c r="C1238" i="4"/>
  <c r="C1237" i="4"/>
  <c r="C1236" i="4"/>
  <c r="C1235" i="4"/>
  <c r="C1234" i="4"/>
  <c r="C1233" i="4"/>
  <c r="C1232" i="4"/>
  <c r="C1231" i="4"/>
  <c r="C1230" i="4"/>
  <c r="C1229" i="4"/>
  <c r="C1228" i="4"/>
  <c r="C1227" i="4"/>
  <c r="C1226" i="4"/>
  <c r="C1225" i="4"/>
  <c r="C1224" i="4"/>
  <c r="C1223" i="4"/>
  <c r="C1222" i="4"/>
  <c r="C1221" i="4"/>
  <c r="C1220" i="4"/>
  <c r="C1219" i="4"/>
  <c r="C1218" i="4"/>
  <c r="C1217" i="4"/>
  <c r="C1216" i="4"/>
  <c r="C1215" i="4"/>
  <c r="C1214" i="4"/>
  <c r="C1213" i="4"/>
  <c r="C1212" i="4"/>
  <c r="C1211" i="4"/>
  <c r="C1210" i="4"/>
  <c r="C1209" i="4"/>
  <c r="C1208" i="4"/>
  <c r="C1207" i="4"/>
  <c r="C1206" i="4"/>
  <c r="C1205" i="4"/>
  <c r="C1204" i="4"/>
  <c r="C1203" i="4"/>
  <c r="C1202" i="4"/>
  <c r="C1201" i="4"/>
  <c r="C1200" i="4"/>
  <c r="C1199" i="4"/>
  <c r="C1198" i="4"/>
  <c r="C1197" i="4"/>
  <c r="C1196" i="4"/>
  <c r="C1195" i="4"/>
  <c r="C1194" i="4"/>
  <c r="C1193" i="4"/>
  <c r="C1192" i="4"/>
  <c r="C1191" i="4"/>
  <c r="C1190" i="4"/>
  <c r="C1189" i="4"/>
  <c r="C1188" i="4"/>
  <c r="C1187" i="4"/>
  <c r="C1186" i="4"/>
  <c r="C1185" i="4"/>
  <c r="C1184" i="4"/>
  <c r="C1183" i="4"/>
  <c r="C1182" i="4"/>
  <c r="C1181" i="4"/>
  <c r="C1180" i="4"/>
  <c r="C1179" i="4"/>
  <c r="C1178" i="4"/>
  <c r="C1177" i="4"/>
  <c r="C1176" i="4"/>
  <c r="C1175" i="4"/>
  <c r="C1174" i="4"/>
  <c r="C1173" i="4"/>
  <c r="C1172" i="4"/>
  <c r="C1171" i="4"/>
  <c r="C1170" i="4"/>
  <c r="C1169" i="4"/>
  <c r="C1168" i="4"/>
  <c r="C1167" i="4"/>
  <c r="C1166" i="4"/>
  <c r="C1165" i="4"/>
  <c r="C1164" i="4"/>
  <c r="C1163" i="4"/>
  <c r="C1162" i="4"/>
  <c r="C1161" i="4"/>
  <c r="C1160" i="4"/>
  <c r="C1159" i="4"/>
  <c r="C1158" i="4"/>
  <c r="C1157" i="4"/>
  <c r="C1156" i="4"/>
  <c r="C1155" i="4"/>
  <c r="C1154" i="4"/>
  <c r="C1153" i="4"/>
  <c r="C1152" i="4"/>
  <c r="C1151" i="4"/>
  <c r="C1150" i="4"/>
  <c r="C1149" i="4"/>
  <c r="C1148" i="4"/>
  <c r="C1147" i="4"/>
  <c r="C1146" i="4"/>
  <c r="C1145" i="4"/>
  <c r="C1144" i="4"/>
  <c r="C1143" i="4"/>
  <c r="C1142" i="4"/>
  <c r="C1141" i="4"/>
  <c r="C1140" i="4"/>
  <c r="C1139" i="4"/>
  <c r="C1138" i="4"/>
  <c r="C1137" i="4"/>
  <c r="C1136" i="4"/>
  <c r="C1135" i="4"/>
  <c r="C1134" i="4"/>
  <c r="C1133" i="4"/>
  <c r="C1132" i="4"/>
  <c r="C1131" i="4"/>
  <c r="C1130" i="4"/>
  <c r="C1129" i="4"/>
  <c r="C1128" i="4"/>
  <c r="C1127" i="4"/>
  <c r="C1126" i="4"/>
  <c r="C1125" i="4"/>
  <c r="C1124" i="4"/>
  <c r="C1123" i="4"/>
  <c r="C1122" i="4"/>
  <c r="C1121" i="4"/>
  <c r="C1120" i="4"/>
  <c r="C1119" i="4"/>
  <c r="C1118" i="4"/>
  <c r="C1117" i="4"/>
  <c r="C1116" i="4"/>
  <c r="C1115" i="4"/>
  <c r="C1114" i="4"/>
  <c r="C1113" i="4"/>
  <c r="C1112" i="4"/>
  <c r="C1111" i="4"/>
  <c r="C1110" i="4"/>
  <c r="C1109" i="4"/>
  <c r="C1108" i="4"/>
  <c r="C1107" i="4"/>
  <c r="C1106" i="4"/>
  <c r="C1105" i="4"/>
  <c r="C1104" i="4"/>
  <c r="C1103" i="4"/>
  <c r="C1102" i="4"/>
  <c r="C1101" i="4"/>
  <c r="C1100" i="4"/>
  <c r="C1099" i="4"/>
  <c r="C1098" i="4"/>
  <c r="C1097" i="4"/>
  <c r="C1096" i="4"/>
  <c r="C1095" i="4"/>
  <c r="C1094" i="4"/>
  <c r="C1093" i="4"/>
  <c r="C1092" i="4"/>
  <c r="C1091" i="4"/>
  <c r="C1090" i="4"/>
  <c r="C1089" i="4"/>
  <c r="C1088" i="4"/>
  <c r="C1087" i="4"/>
  <c r="C1086" i="4"/>
  <c r="C1085" i="4"/>
  <c r="C1084" i="4"/>
  <c r="C1083" i="4"/>
  <c r="C1082" i="4"/>
  <c r="C1081" i="4"/>
  <c r="C1080" i="4"/>
  <c r="C1079" i="4"/>
  <c r="C1078" i="4"/>
  <c r="C1077" i="4"/>
  <c r="C1076" i="4"/>
  <c r="C1075" i="4"/>
  <c r="C1074" i="4"/>
  <c r="C1073" i="4"/>
  <c r="C1072" i="4"/>
  <c r="C1071" i="4"/>
  <c r="C1070" i="4"/>
  <c r="C1069" i="4"/>
  <c r="C1068" i="4"/>
  <c r="C1067" i="4"/>
  <c r="C1066" i="4"/>
  <c r="C1065" i="4"/>
  <c r="C1064" i="4"/>
  <c r="C1063" i="4"/>
  <c r="C1062" i="4"/>
  <c r="C1061" i="4"/>
  <c r="C1060" i="4"/>
  <c r="C1059" i="4"/>
  <c r="C1058" i="4"/>
  <c r="C1057" i="4"/>
  <c r="C1056" i="4"/>
  <c r="C1055" i="4"/>
  <c r="C1054" i="4"/>
  <c r="C1053" i="4"/>
  <c r="C1052" i="4"/>
  <c r="C1051" i="4"/>
  <c r="C1050" i="4"/>
  <c r="C1049" i="4"/>
  <c r="C1048" i="4"/>
  <c r="C1047" i="4"/>
  <c r="C1046" i="4"/>
  <c r="C1045" i="4"/>
  <c r="C1044" i="4"/>
  <c r="C1043" i="4"/>
  <c r="C1042" i="4"/>
  <c r="C1041" i="4"/>
  <c r="C1040" i="4"/>
  <c r="C1039" i="4"/>
  <c r="C1038" i="4"/>
  <c r="C1037" i="4"/>
  <c r="C1036" i="4"/>
  <c r="C1035" i="4"/>
  <c r="C1034" i="4"/>
  <c r="C1033" i="4"/>
  <c r="C1032" i="4"/>
  <c r="C1031" i="4"/>
  <c r="C1030" i="4"/>
  <c r="C1029" i="4"/>
  <c r="C1028" i="4"/>
  <c r="C1027" i="4"/>
  <c r="C1026" i="4"/>
  <c r="C1025" i="4"/>
  <c r="C1024" i="4"/>
  <c r="C1023" i="4"/>
  <c r="C1022" i="4"/>
  <c r="C1021" i="4"/>
  <c r="C1020" i="4"/>
  <c r="C1019" i="4"/>
  <c r="C1018" i="4"/>
  <c r="C1017" i="4"/>
  <c r="C1016" i="4"/>
  <c r="C1015" i="4"/>
  <c r="C1014" i="4"/>
  <c r="C1013" i="4"/>
  <c r="C1012" i="4"/>
  <c r="C1011" i="4"/>
  <c r="C1010" i="4"/>
  <c r="C1009" i="4"/>
  <c r="C1008" i="4"/>
  <c r="C1007" i="4"/>
  <c r="C1006" i="4"/>
  <c r="C1005" i="4"/>
  <c r="C1004" i="4"/>
  <c r="C1003" i="4"/>
  <c r="C1002" i="4"/>
  <c r="C1001" i="4"/>
  <c r="C1000" i="4"/>
  <c r="C999" i="4"/>
  <c r="C998" i="4"/>
  <c r="C997" i="4"/>
  <c r="C996" i="4"/>
  <c r="C995" i="4"/>
  <c r="C994" i="4"/>
  <c r="C993" i="4"/>
  <c r="C992" i="4"/>
  <c r="C991" i="4"/>
  <c r="C990" i="4"/>
  <c r="C989" i="4"/>
  <c r="C988" i="4"/>
  <c r="C987" i="4"/>
  <c r="C986" i="4"/>
  <c r="C985" i="4"/>
  <c r="C984" i="4"/>
  <c r="C983" i="4"/>
  <c r="C982" i="4"/>
  <c r="C981" i="4"/>
  <c r="C980" i="4"/>
  <c r="C979" i="4"/>
  <c r="C978" i="4"/>
  <c r="C977" i="4"/>
  <c r="C976" i="4"/>
  <c r="C975" i="4"/>
  <c r="C974" i="4"/>
  <c r="C973" i="4"/>
  <c r="C972" i="4"/>
  <c r="C971" i="4"/>
  <c r="C970" i="4"/>
  <c r="C969" i="4"/>
  <c r="C968" i="4"/>
  <c r="C967" i="4"/>
  <c r="C966" i="4"/>
  <c r="C965" i="4"/>
  <c r="C964" i="4"/>
  <c r="C963" i="4"/>
  <c r="C962" i="4"/>
  <c r="C961" i="4"/>
  <c r="C960" i="4"/>
  <c r="C959" i="4"/>
  <c r="C958" i="4"/>
  <c r="C957" i="4"/>
  <c r="C956" i="4"/>
  <c r="C955" i="4"/>
  <c r="C954" i="4"/>
  <c r="C953" i="4"/>
  <c r="C952" i="4"/>
  <c r="C951" i="4"/>
  <c r="C950" i="4"/>
  <c r="C949" i="4"/>
  <c r="C948" i="4"/>
  <c r="C947" i="4"/>
  <c r="C946" i="4"/>
  <c r="C945" i="4"/>
  <c r="C944" i="4"/>
  <c r="C943" i="4"/>
  <c r="C942" i="4"/>
  <c r="C941" i="4"/>
  <c r="C940" i="4"/>
  <c r="C939" i="4"/>
  <c r="C938" i="4"/>
  <c r="C937" i="4"/>
  <c r="C936" i="4"/>
  <c r="C935" i="4"/>
  <c r="C934" i="4"/>
  <c r="C933" i="4"/>
  <c r="C932" i="4"/>
  <c r="C931" i="4"/>
  <c r="C930" i="4"/>
  <c r="C929" i="4"/>
  <c r="C928" i="4"/>
  <c r="C927" i="4"/>
  <c r="C926" i="4"/>
  <c r="C925" i="4"/>
  <c r="C924" i="4"/>
  <c r="C923" i="4"/>
  <c r="C922" i="4"/>
  <c r="C921" i="4"/>
  <c r="C920" i="4"/>
  <c r="C919" i="4"/>
  <c r="C918" i="4"/>
  <c r="C917" i="4"/>
  <c r="C916" i="4"/>
  <c r="C915" i="4"/>
  <c r="C914" i="4"/>
  <c r="C913" i="4"/>
  <c r="C912" i="4"/>
  <c r="C911" i="4"/>
  <c r="C910" i="4"/>
  <c r="C909" i="4"/>
  <c r="C908" i="4"/>
  <c r="C907" i="4"/>
  <c r="C906" i="4"/>
  <c r="C905" i="4"/>
  <c r="C904" i="4"/>
  <c r="C903" i="4"/>
  <c r="C902" i="4"/>
  <c r="C901" i="4"/>
  <c r="C900" i="4"/>
  <c r="C899" i="4"/>
  <c r="C898" i="4"/>
  <c r="C897" i="4"/>
  <c r="C896" i="4"/>
  <c r="C895" i="4"/>
  <c r="C894" i="4"/>
  <c r="C893" i="4"/>
  <c r="C892" i="4"/>
  <c r="C891" i="4"/>
  <c r="C890" i="4"/>
  <c r="C889" i="4"/>
  <c r="C888" i="4"/>
  <c r="C887" i="4"/>
  <c r="C886" i="4"/>
  <c r="C885" i="4"/>
  <c r="C884" i="4"/>
  <c r="C883" i="4"/>
  <c r="C882" i="4"/>
  <c r="C881" i="4"/>
  <c r="C880" i="4"/>
  <c r="C879" i="4"/>
  <c r="C878" i="4"/>
  <c r="C877" i="4"/>
  <c r="C876" i="4"/>
  <c r="C875" i="4"/>
  <c r="C874" i="4"/>
  <c r="C873" i="4"/>
  <c r="C872" i="4"/>
  <c r="C871" i="4"/>
  <c r="C870" i="4"/>
  <c r="C869" i="4"/>
  <c r="C868" i="4"/>
  <c r="C867" i="4"/>
  <c r="C866" i="4"/>
  <c r="C865" i="4"/>
  <c r="C864" i="4"/>
  <c r="C863" i="4"/>
  <c r="C862" i="4"/>
  <c r="C861" i="4"/>
  <c r="C860" i="4"/>
  <c r="C859" i="4"/>
  <c r="C858" i="4"/>
  <c r="C857" i="4"/>
  <c r="C856" i="4"/>
  <c r="C855" i="4"/>
  <c r="C854" i="4"/>
  <c r="C853" i="4"/>
  <c r="C852" i="4"/>
  <c r="C851" i="4"/>
  <c r="C850" i="4"/>
  <c r="C849" i="4"/>
  <c r="C848" i="4"/>
  <c r="C847" i="4"/>
  <c r="C846" i="4"/>
  <c r="C845" i="4"/>
  <c r="C844" i="4"/>
  <c r="C843" i="4"/>
  <c r="C842" i="4"/>
  <c r="C841" i="4"/>
  <c r="C840" i="4"/>
  <c r="C839" i="4"/>
  <c r="C838" i="4"/>
  <c r="C837" i="4"/>
  <c r="C836" i="4"/>
  <c r="C835" i="4"/>
  <c r="C834" i="4"/>
  <c r="C833" i="4"/>
  <c r="C832" i="4"/>
  <c r="C831" i="4"/>
  <c r="C830" i="4"/>
  <c r="C829" i="4"/>
  <c r="C828" i="4"/>
  <c r="C827" i="4"/>
  <c r="C826" i="4"/>
  <c r="C825" i="4"/>
  <c r="C824" i="4"/>
  <c r="C823" i="4"/>
  <c r="C822" i="4"/>
  <c r="C821" i="4"/>
  <c r="C820" i="4"/>
  <c r="C819" i="4"/>
  <c r="C818" i="4"/>
  <c r="C817" i="4"/>
  <c r="C816" i="4"/>
  <c r="C815" i="4"/>
  <c r="C814" i="4"/>
  <c r="C813" i="4"/>
  <c r="C812" i="4"/>
  <c r="C811" i="4"/>
  <c r="C810" i="4"/>
  <c r="C809" i="4"/>
  <c r="C808" i="4"/>
  <c r="C807" i="4"/>
  <c r="C806" i="4"/>
  <c r="C805" i="4"/>
  <c r="C804" i="4"/>
  <c r="C803" i="4"/>
  <c r="C802" i="4"/>
  <c r="C801" i="4"/>
  <c r="C800" i="4"/>
  <c r="C799" i="4"/>
  <c r="C798" i="4"/>
  <c r="C797" i="4"/>
  <c r="C796" i="4"/>
  <c r="C795" i="4"/>
  <c r="C794" i="4"/>
  <c r="C793" i="4"/>
  <c r="C792" i="4"/>
  <c r="C791" i="4"/>
  <c r="C790" i="4"/>
  <c r="C789" i="4"/>
  <c r="C788" i="4"/>
  <c r="C787" i="4"/>
  <c r="C786" i="4"/>
  <c r="C785" i="4"/>
  <c r="C784" i="4"/>
  <c r="C783" i="4"/>
  <c r="C782" i="4"/>
  <c r="C781" i="4"/>
  <c r="C780" i="4"/>
  <c r="C779" i="4"/>
  <c r="C778" i="4"/>
  <c r="C760" i="4"/>
  <c r="C759" i="4"/>
  <c r="C758" i="4"/>
  <c r="C757" i="4"/>
  <c r="C756" i="4"/>
  <c r="C755" i="4"/>
  <c r="C754" i="4"/>
  <c r="C753" i="4"/>
  <c r="C752" i="4"/>
  <c r="C751" i="4"/>
  <c r="C750" i="4"/>
  <c r="C749" i="4"/>
  <c r="C748" i="4"/>
  <c r="C747" i="4"/>
  <c r="C746" i="4"/>
  <c r="C745" i="4"/>
  <c r="C744" i="4"/>
  <c r="C743" i="4"/>
  <c r="C742" i="4"/>
  <c r="C741" i="4"/>
  <c r="C740" i="4"/>
  <c r="C739" i="4"/>
  <c r="C738" i="4"/>
  <c r="C737" i="4"/>
  <c r="C736" i="4"/>
  <c r="C735" i="4"/>
  <c r="C734" i="4"/>
  <c r="C733" i="4"/>
  <c r="C732" i="4"/>
  <c r="C731" i="4"/>
  <c r="C730" i="4"/>
  <c r="C729" i="4"/>
  <c r="C728" i="4"/>
  <c r="C727" i="4"/>
  <c r="C726" i="4"/>
  <c r="C725" i="4"/>
  <c r="C724" i="4"/>
  <c r="C723" i="4"/>
  <c r="C722" i="4"/>
  <c r="C721" i="4"/>
  <c r="C720" i="4"/>
  <c r="C719" i="4"/>
  <c r="C718" i="4"/>
  <c r="C717" i="4"/>
  <c r="C716" i="4"/>
  <c r="C715" i="4"/>
  <c r="C714" i="4"/>
  <c r="C713" i="4"/>
  <c r="C712" i="4"/>
  <c r="C711" i="4"/>
  <c r="C710" i="4"/>
  <c r="C709" i="4"/>
  <c r="C708" i="4"/>
  <c r="C707" i="4"/>
  <c r="C706" i="4"/>
  <c r="C705" i="4"/>
  <c r="C704" i="4"/>
  <c r="C703" i="4"/>
  <c r="C702" i="4"/>
  <c r="C701" i="4"/>
  <c r="C700" i="4"/>
  <c r="C699" i="4"/>
  <c r="C698" i="4"/>
  <c r="C697" i="4"/>
  <c r="C696" i="4"/>
  <c r="C695" i="4"/>
  <c r="C694" i="4"/>
  <c r="C693" i="4"/>
  <c r="C692" i="4"/>
  <c r="C691" i="4"/>
  <c r="C690" i="4"/>
  <c r="C689" i="4"/>
  <c r="C688" i="4"/>
  <c r="C687" i="4"/>
  <c r="C686" i="4"/>
  <c r="C685" i="4"/>
  <c r="C684" i="4"/>
  <c r="C683" i="4"/>
  <c r="C682" i="4"/>
  <c r="C681" i="4"/>
  <c r="C680" i="4"/>
  <c r="C679" i="4"/>
  <c r="C678" i="4"/>
  <c r="C677" i="4"/>
  <c r="C676" i="4"/>
  <c r="C675" i="4"/>
  <c r="C674" i="4"/>
  <c r="C673" i="4"/>
  <c r="C672" i="4"/>
  <c r="C671" i="4"/>
  <c r="C670" i="4"/>
  <c r="C669" i="4"/>
  <c r="C668" i="4"/>
  <c r="C667" i="4"/>
  <c r="C666" i="4"/>
  <c r="C665" i="4"/>
  <c r="C664" i="4"/>
  <c r="C663" i="4"/>
  <c r="C662" i="4"/>
  <c r="C661" i="4"/>
  <c r="C660" i="4"/>
  <c r="C659" i="4"/>
  <c r="C658" i="4"/>
  <c r="C657" i="4"/>
  <c r="C656" i="4"/>
  <c r="C655" i="4"/>
  <c r="C654" i="4"/>
  <c r="C653" i="4"/>
  <c r="C652" i="4"/>
  <c r="C651" i="4"/>
  <c r="C650" i="4"/>
  <c r="C649" i="4"/>
  <c r="C648" i="4"/>
  <c r="C647" i="4"/>
  <c r="C646" i="4"/>
  <c r="C645" i="4"/>
  <c r="C644" i="4"/>
  <c r="C643" i="4"/>
  <c r="C642" i="4"/>
  <c r="C641" i="4"/>
  <c r="C640" i="4"/>
  <c r="C639" i="4"/>
  <c r="C638" i="4"/>
  <c r="C637" i="4"/>
  <c r="C636" i="4"/>
  <c r="C635" i="4"/>
  <c r="C634" i="4"/>
  <c r="C633" i="4"/>
  <c r="C632" i="4"/>
  <c r="C631" i="4"/>
  <c r="C630" i="4"/>
  <c r="C629" i="4"/>
  <c r="C628" i="4"/>
  <c r="C627" i="4"/>
  <c r="C626" i="4"/>
  <c r="C625" i="4"/>
  <c r="C624" i="4"/>
  <c r="C623" i="4"/>
  <c r="C622" i="4"/>
  <c r="C621" i="4"/>
  <c r="C620" i="4"/>
  <c r="C619" i="4"/>
  <c r="C618" i="4"/>
  <c r="C617" i="4"/>
  <c r="C616" i="4"/>
  <c r="C615" i="4"/>
  <c r="C614" i="4"/>
  <c r="C613" i="4"/>
  <c r="C612" i="4"/>
  <c r="C611" i="4"/>
  <c r="C610" i="4"/>
  <c r="C609" i="4"/>
  <c r="C608" i="4"/>
  <c r="C607" i="4"/>
  <c r="C606" i="4"/>
  <c r="C605" i="4"/>
  <c r="C604" i="4"/>
  <c r="C603" i="4"/>
  <c r="C602" i="4"/>
  <c r="C601" i="4"/>
  <c r="C600" i="4"/>
  <c r="C599" i="4"/>
  <c r="C598" i="4"/>
  <c r="C597" i="4"/>
  <c r="C596" i="4"/>
  <c r="C595" i="4"/>
  <c r="C594" i="4"/>
  <c r="C593" i="4"/>
  <c r="C592" i="4"/>
  <c r="C591" i="4"/>
  <c r="C590" i="4"/>
  <c r="C589" i="4"/>
  <c r="C588" i="4"/>
  <c r="C587" i="4"/>
  <c r="C586" i="4"/>
  <c r="C585" i="4"/>
  <c r="C584" i="4"/>
  <c r="C583" i="4"/>
  <c r="C582" i="4"/>
  <c r="C581" i="4"/>
  <c r="C580" i="4"/>
  <c r="C579" i="4"/>
  <c r="C578" i="4"/>
  <c r="C577" i="4"/>
  <c r="C576" i="4"/>
  <c r="C575" i="4"/>
  <c r="C574" i="4"/>
  <c r="C573" i="4"/>
  <c r="C572" i="4"/>
  <c r="C571" i="4"/>
  <c r="C570" i="4"/>
  <c r="C569" i="4"/>
  <c r="C568" i="4"/>
  <c r="C567" i="4"/>
  <c r="C566" i="4"/>
  <c r="C565" i="4"/>
  <c r="C564" i="4"/>
  <c r="C563" i="4"/>
  <c r="C562" i="4"/>
  <c r="C561" i="4"/>
  <c r="C560" i="4"/>
  <c r="C559" i="4"/>
  <c r="C558" i="4"/>
  <c r="C557" i="4"/>
  <c r="C556" i="4"/>
  <c r="C555" i="4"/>
  <c r="C554" i="4"/>
  <c r="C553" i="4"/>
  <c r="C552" i="4"/>
  <c r="C551" i="4"/>
  <c r="C550" i="4"/>
  <c r="C549" i="4"/>
  <c r="C548" i="4"/>
  <c r="C547" i="4"/>
  <c r="C546" i="4"/>
  <c r="C545" i="4"/>
  <c r="C544" i="4"/>
  <c r="C543" i="4"/>
  <c r="C542" i="4"/>
  <c r="C541" i="4"/>
  <c r="C540" i="4"/>
  <c r="C539" i="4"/>
  <c r="C538" i="4"/>
  <c r="C537" i="4"/>
  <c r="C536" i="4"/>
  <c r="C535" i="4"/>
  <c r="C534" i="4"/>
  <c r="C533" i="4"/>
  <c r="C532" i="4"/>
  <c r="C531" i="4"/>
  <c r="C530" i="4"/>
  <c r="C529" i="4"/>
  <c r="C528" i="4"/>
  <c r="C527" i="4"/>
  <c r="C526" i="4"/>
  <c r="C525" i="4"/>
  <c r="C524" i="4"/>
  <c r="C523" i="4"/>
  <c r="C522" i="4"/>
  <c r="C521" i="4"/>
  <c r="C520" i="4"/>
  <c r="C519" i="4"/>
  <c r="C518" i="4"/>
  <c r="C517" i="4"/>
  <c r="C516" i="4"/>
  <c r="C515" i="4"/>
  <c r="C514" i="4"/>
  <c r="C513" i="4"/>
  <c r="C512" i="4"/>
  <c r="C511" i="4"/>
  <c r="C510" i="4"/>
  <c r="C509" i="4"/>
  <c r="C508" i="4"/>
  <c r="C507" i="4"/>
  <c r="C506" i="4"/>
  <c r="C505" i="4"/>
  <c r="C504" i="4"/>
  <c r="C503" i="4"/>
  <c r="C502" i="4"/>
  <c r="C501" i="4"/>
  <c r="C500" i="4"/>
  <c r="C499" i="4"/>
  <c r="C498" i="4"/>
  <c r="C497" i="4"/>
  <c r="C496" i="4"/>
  <c r="C495" i="4"/>
  <c r="C494" i="4"/>
  <c r="C493" i="4"/>
  <c r="C492" i="4"/>
  <c r="C491" i="4"/>
  <c r="C490" i="4"/>
  <c r="C489" i="4"/>
  <c r="C488" i="4"/>
  <c r="C487" i="4"/>
  <c r="C486" i="4"/>
  <c r="C485" i="4"/>
  <c r="C484" i="4"/>
  <c r="C483" i="4"/>
  <c r="C482" i="4"/>
  <c r="C481" i="4"/>
  <c r="C480" i="4"/>
  <c r="C479" i="4"/>
  <c r="C478" i="4"/>
  <c r="C477" i="4"/>
  <c r="C476" i="4"/>
  <c r="C475" i="4"/>
  <c r="C474" i="4"/>
  <c r="C473" i="4"/>
  <c r="C472" i="4"/>
  <c r="C471" i="4"/>
  <c r="C470" i="4"/>
  <c r="C469" i="4"/>
  <c r="C468" i="4"/>
  <c r="C467" i="4"/>
  <c r="C466" i="4"/>
  <c r="C465" i="4"/>
  <c r="C464" i="4"/>
  <c r="C463" i="4"/>
  <c r="C462" i="4"/>
  <c r="C461" i="4"/>
  <c r="C460" i="4"/>
  <c r="C459" i="4"/>
  <c r="C458" i="4"/>
  <c r="C457" i="4"/>
  <c r="C456" i="4"/>
  <c r="C455" i="4"/>
  <c r="C454" i="4"/>
  <c r="C453" i="4"/>
  <c r="C452" i="4"/>
  <c r="C451" i="4"/>
  <c r="C450" i="4"/>
  <c r="C449" i="4"/>
  <c r="C448" i="4"/>
  <c r="C447" i="4"/>
  <c r="C446" i="4"/>
  <c r="C445" i="4"/>
  <c r="C444" i="4"/>
  <c r="C443" i="4"/>
  <c r="C442" i="4"/>
  <c r="C441" i="4"/>
  <c r="C440" i="4"/>
  <c r="C439" i="4"/>
  <c r="C438" i="4"/>
  <c r="C437" i="4"/>
  <c r="C436" i="4"/>
  <c r="C435" i="4"/>
  <c r="C434" i="4"/>
  <c r="C433" i="4"/>
  <c r="C432" i="4"/>
  <c r="C431" i="4"/>
  <c r="C430" i="4"/>
  <c r="C429" i="4"/>
  <c r="C428" i="4"/>
  <c r="C427" i="4"/>
  <c r="C426" i="4"/>
  <c r="C425" i="4"/>
  <c r="C424" i="4"/>
  <c r="C423" i="4"/>
  <c r="C422" i="4"/>
  <c r="C421" i="4"/>
  <c r="C420" i="4"/>
  <c r="C419" i="4"/>
  <c r="C418" i="4"/>
  <c r="C417" i="4"/>
  <c r="C416" i="4"/>
  <c r="C415" i="4"/>
  <c r="C414" i="4"/>
  <c r="C413" i="4"/>
  <c r="C412" i="4"/>
  <c r="C411" i="4"/>
  <c r="C410" i="4"/>
  <c r="C409" i="4"/>
  <c r="C408" i="4"/>
  <c r="C407" i="4"/>
  <c r="C406" i="4"/>
  <c r="C405" i="4"/>
  <c r="C404" i="4"/>
  <c r="C403" i="4"/>
  <c r="C402" i="4"/>
  <c r="C401" i="4"/>
  <c r="C400" i="4"/>
  <c r="C399" i="4"/>
  <c r="C398" i="4"/>
  <c r="C397" i="4"/>
  <c r="C396" i="4"/>
  <c r="C395" i="4"/>
  <c r="C394" i="4"/>
  <c r="C393" i="4"/>
  <c r="C392" i="4"/>
  <c r="C391" i="4"/>
  <c r="C390" i="4"/>
  <c r="C389" i="4"/>
  <c r="C388" i="4"/>
  <c r="C387" i="4"/>
  <c r="C386" i="4"/>
  <c r="C385" i="4"/>
  <c r="C384" i="4"/>
  <c r="C371" i="4"/>
  <c r="C370" i="4"/>
  <c r="C369" i="4"/>
  <c r="C368" i="4"/>
  <c r="C367" i="4"/>
  <c r="C366" i="4"/>
  <c r="C365" i="4"/>
  <c r="C364" i="4"/>
  <c r="C363" i="4"/>
  <c r="C362" i="4"/>
  <c r="C361" i="4"/>
  <c r="C360" i="4"/>
  <c r="C359" i="4"/>
  <c r="C358" i="4"/>
  <c r="C357" i="4"/>
  <c r="C356" i="4"/>
  <c r="C355" i="4"/>
  <c r="C354" i="4"/>
  <c r="C353" i="4"/>
  <c r="C352" i="4"/>
  <c r="C351" i="4"/>
  <c r="C350" i="4"/>
  <c r="C349" i="4"/>
  <c r="C348" i="4"/>
  <c r="C347" i="4"/>
  <c r="C346" i="4"/>
  <c r="C345" i="4"/>
  <c r="C344" i="4"/>
  <c r="C343" i="4"/>
  <c r="C342" i="4"/>
  <c r="C341" i="4"/>
  <c r="C340" i="4"/>
  <c r="C339" i="4"/>
  <c r="C338" i="4"/>
  <c r="C337" i="4"/>
  <c r="C336" i="4"/>
  <c r="C335" i="4"/>
  <c r="C334" i="4"/>
  <c r="C333" i="4"/>
  <c r="C332" i="4"/>
  <c r="C331" i="4"/>
  <c r="C330" i="4"/>
  <c r="C329" i="4"/>
  <c r="C328" i="4"/>
  <c r="C327" i="4"/>
  <c r="C326" i="4"/>
  <c r="C325" i="4"/>
  <c r="C324" i="4"/>
  <c r="C323" i="4"/>
  <c r="C322" i="4"/>
  <c r="C321" i="4"/>
  <c r="C320" i="4"/>
  <c r="C319" i="4"/>
  <c r="C318" i="4"/>
  <c r="C317" i="4"/>
  <c r="C316" i="4"/>
  <c r="C315" i="4"/>
  <c r="C314" i="4"/>
  <c r="C313" i="4"/>
  <c r="C312" i="4"/>
  <c r="C311" i="4"/>
  <c r="C310" i="4"/>
  <c r="C309" i="4"/>
  <c r="C308" i="4"/>
  <c r="C307" i="4"/>
  <c r="C306" i="4"/>
  <c r="C305" i="4"/>
  <c r="C304" i="4"/>
  <c r="C303" i="4"/>
  <c r="C302" i="4"/>
  <c r="C301" i="4"/>
  <c r="C300" i="4"/>
  <c r="C299" i="4"/>
  <c r="C298" i="4"/>
  <c r="C297" i="4"/>
  <c r="C296" i="4"/>
  <c r="C295" i="4"/>
  <c r="C294" i="4"/>
  <c r="C293" i="4"/>
  <c r="C292" i="4"/>
  <c r="C291" i="4"/>
  <c r="C290" i="4"/>
  <c r="C289" i="4"/>
  <c r="C288" i="4"/>
  <c r="C287" i="4"/>
  <c r="C286" i="4"/>
  <c r="C285" i="4"/>
  <c r="C284" i="4"/>
  <c r="C283" i="4"/>
  <c r="C282" i="4"/>
  <c r="C281" i="4"/>
  <c r="C280" i="4"/>
  <c r="C279" i="4"/>
  <c r="C278" i="4"/>
  <c r="C277" i="4"/>
  <c r="C276" i="4"/>
  <c r="C275" i="4"/>
  <c r="C274" i="4"/>
  <c r="C273" i="4"/>
  <c r="C272" i="4"/>
  <c r="C271" i="4"/>
  <c r="C270" i="4"/>
  <c r="C269" i="4"/>
  <c r="C268" i="4"/>
  <c r="C267" i="4"/>
  <c r="C266" i="4"/>
  <c r="C265" i="4"/>
  <c r="C264" i="4"/>
  <c r="C263" i="4"/>
  <c r="C262" i="4"/>
  <c r="C261" i="4"/>
  <c r="C260" i="4"/>
  <c r="C259" i="4"/>
  <c r="C258" i="4"/>
  <c r="C257" i="4"/>
  <c r="C256" i="4"/>
  <c r="C255" i="4"/>
  <c r="C254" i="4"/>
  <c r="C253" i="4"/>
  <c r="C252" i="4"/>
  <c r="C251" i="4"/>
  <c r="C250" i="4"/>
  <c r="C249" i="4"/>
  <c r="C248" i="4"/>
  <c r="C247" i="4"/>
  <c r="C246" i="4"/>
  <c r="C245" i="4"/>
  <c r="C244" i="4"/>
  <c r="C243" i="4"/>
  <c r="C242" i="4"/>
  <c r="C241" i="4"/>
  <c r="C240" i="4"/>
  <c r="C239" i="4"/>
  <c r="C238" i="4"/>
  <c r="C237" i="4"/>
  <c r="C236" i="4"/>
  <c r="C235" i="4"/>
  <c r="C234" i="4"/>
  <c r="C233" i="4"/>
  <c r="C232" i="4"/>
  <c r="C231" i="4"/>
  <c r="C230" i="4"/>
  <c r="C229" i="4"/>
  <c r="C228" i="4"/>
  <c r="C227" i="4"/>
  <c r="C226" i="4"/>
  <c r="C225" i="4"/>
  <c r="C224" i="4"/>
  <c r="C223" i="4"/>
  <c r="C222" i="4"/>
  <c r="C221" i="4"/>
  <c r="C220" i="4"/>
  <c r="C219" i="4"/>
  <c r="C218" i="4"/>
  <c r="C217" i="4"/>
  <c r="C216" i="4"/>
  <c r="C215" i="4"/>
  <c r="C214" i="4"/>
  <c r="C213" i="4"/>
  <c r="C212" i="4"/>
  <c r="C211" i="4"/>
  <c r="C210" i="4"/>
  <c r="C209" i="4"/>
  <c r="C208" i="4"/>
  <c r="C207" i="4"/>
  <c r="C206" i="4"/>
  <c r="C205" i="4"/>
  <c r="C204" i="4"/>
  <c r="C203" i="4"/>
  <c r="C202" i="4"/>
  <c r="C201" i="4"/>
  <c r="C200" i="4"/>
  <c r="C199" i="4"/>
  <c r="C198" i="4"/>
  <c r="C197" i="4"/>
  <c r="C196" i="4"/>
  <c r="C195" i="4"/>
  <c r="C194" i="4"/>
  <c r="C193" i="4"/>
  <c r="C192" i="4"/>
  <c r="C191" i="4"/>
  <c r="C190" i="4"/>
  <c r="C189" i="4"/>
  <c r="C188" i="4"/>
  <c r="C187" i="4"/>
  <c r="C186" i="4"/>
  <c r="C185" i="4"/>
  <c r="C184" i="4"/>
  <c r="C183" i="4"/>
  <c r="C182" i="4"/>
  <c r="C181" i="4"/>
  <c r="C180" i="4"/>
  <c r="C179" i="4"/>
  <c r="C178" i="4"/>
  <c r="C177" i="4"/>
  <c r="C176" i="4"/>
  <c r="C175" i="4"/>
  <c r="C174" i="4"/>
  <c r="C173" i="4"/>
  <c r="C172" i="4"/>
  <c r="C171" i="4"/>
  <c r="C170" i="4"/>
  <c r="C169" i="4"/>
  <c r="C168" i="4"/>
  <c r="C167" i="4"/>
  <c r="C166" i="4"/>
  <c r="C165" i="4"/>
  <c r="C164" i="4"/>
  <c r="C163" i="4"/>
  <c r="C162" i="4"/>
  <c r="C161" i="4"/>
  <c r="C160" i="4"/>
  <c r="C159" i="4"/>
  <c r="C158" i="4"/>
  <c r="C157" i="4"/>
  <c r="C156" i="4"/>
  <c r="C155" i="4"/>
  <c r="C154" i="4"/>
  <c r="C153" i="4"/>
  <c r="C152" i="4"/>
  <c r="C151" i="4"/>
  <c r="C150" i="4"/>
  <c r="C149" i="4"/>
  <c r="C148" i="4"/>
  <c r="C147" i="4"/>
  <c r="C146" i="4"/>
  <c r="C145" i="4"/>
  <c r="C144" i="4"/>
  <c r="C143" i="4"/>
  <c r="C142" i="4"/>
  <c r="C141" i="4"/>
  <c r="C140" i="4"/>
  <c r="C139" i="4"/>
  <c r="C138" i="4"/>
  <c r="C137" i="4"/>
  <c r="C136" i="4"/>
  <c r="C135" i="4"/>
  <c r="C134" i="4"/>
  <c r="C133" i="4"/>
  <c r="C132" i="4"/>
  <c r="C131" i="4"/>
  <c r="C130" i="4"/>
  <c r="C129" i="4"/>
  <c r="C128" i="4"/>
  <c r="C127" i="4"/>
  <c r="C126" i="4"/>
  <c r="C125" i="4"/>
  <c r="C124" i="4"/>
  <c r="C123" i="4"/>
  <c r="C122" i="4"/>
  <c r="C121" i="4"/>
  <c r="C120" i="4"/>
  <c r="C119" i="4"/>
  <c r="C118" i="4"/>
  <c r="C117" i="4"/>
  <c r="C116" i="4"/>
  <c r="C115" i="4"/>
  <c r="C114" i="4"/>
  <c r="C113" i="4"/>
  <c r="C112" i="4"/>
  <c r="C111" i="4"/>
  <c r="C110" i="4"/>
  <c r="C109" i="4"/>
  <c r="C108" i="4"/>
  <c r="C107" i="4"/>
  <c r="C106" i="4"/>
  <c r="C105" i="4"/>
  <c r="C104" i="4"/>
  <c r="C103" i="4"/>
  <c r="C102" i="4"/>
  <c r="C101" i="4"/>
  <c r="C100" i="4"/>
  <c r="C99" i="4"/>
  <c r="C98" i="4"/>
  <c r="C97" i="4"/>
  <c r="C96" i="4"/>
  <c r="C95" i="4"/>
  <c r="C94" i="4"/>
  <c r="C93" i="4"/>
  <c r="C92" i="4"/>
  <c r="C91" i="4"/>
  <c r="C90" i="4"/>
  <c r="C89" i="4"/>
  <c r="C88" i="4"/>
  <c r="C87" i="4"/>
  <c r="C86" i="4"/>
  <c r="C85" i="4"/>
  <c r="C84" i="4"/>
  <c r="C83" i="4"/>
  <c r="C82" i="4"/>
  <c r="C81" i="4"/>
  <c r="C80" i="4"/>
  <c r="C79" i="4"/>
  <c r="C78" i="4"/>
  <c r="C77" i="4"/>
  <c r="C76" i="4"/>
  <c r="C75" i="4"/>
  <c r="C74" i="4"/>
  <c r="C73" i="4"/>
  <c r="C72" i="4"/>
  <c r="C71" i="4"/>
  <c r="C70" i="4"/>
  <c r="C69" i="4"/>
  <c r="C68" i="4"/>
  <c r="C67" i="4"/>
  <c r="C66" i="4"/>
  <c r="C65" i="4"/>
  <c r="C64" i="4"/>
  <c r="C63" i="4"/>
  <c r="C62" i="4"/>
  <c r="C61" i="4"/>
  <c r="C60" i="4"/>
  <c r="C59" i="4"/>
  <c r="C58" i="4"/>
  <c r="C57" i="4"/>
  <c r="C56" i="4"/>
  <c r="C55" i="4"/>
  <c r="C54" i="4"/>
  <c r="C53" i="4"/>
  <c r="C52" i="4"/>
  <c r="C51" i="4"/>
  <c r="C50" i="4"/>
  <c r="C49" i="4"/>
  <c r="C48" i="4"/>
  <c r="C47" i="4"/>
  <c r="C46" i="4"/>
  <c r="C45" i="4"/>
  <c r="C44" i="4"/>
  <c r="C43" i="4"/>
  <c r="C42" i="4"/>
  <c r="C41" i="4"/>
  <c r="C40" i="4"/>
  <c r="C39" i="4"/>
  <c r="C38" i="4"/>
  <c r="C37" i="4"/>
  <c r="C36" i="4"/>
  <c r="C35" i="4"/>
  <c r="C34" i="4"/>
  <c r="C33" i="4"/>
  <c r="C32" i="4"/>
  <c r="C31" i="4"/>
  <c r="C30" i="4"/>
  <c r="C29" i="4"/>
  <c r="C28" i="4"/>
  <c r="C27" i="4"/>
  <c r="C26" i="4"/>
  <c r="C25" i="4"/>
  <c r="C24" i="4"/>
  <c r="C23" i="4"/>
  <c r="C22" i="4"/>
  <c r="C21" i="4"/>
  <c r="C20" i="4"/>
  <c r="C19" i="4"/>
  <c r="C18" i="4"/>
  <c r="C17" i="4"/>
  <c r="C16" i="4"/>
  <c r="C13" i="4"/>
  <c r="C12" i="4"/>
  <c r="C11" i="4"/>
  <c r="C10" i="4"/>
  <c r="C9" i="4"/>
  <c r="C8" i="4"/>
  <c r="C7" i="4"/>
  <c r="C6" i="4"/>
  <c r="C5" i="4"/>
  <c r="F3340" i="4"/>
  <c r="G3340" i="4" s="1"/>
  <c r="F3339" i="4"/>
  <c r="G3339" i="4" s="1"/>
  <c r="F3338" i="4"/>
  <c r="G3338" i="4" s="1"/>
  <c r="F3337" i="4"/>
  <c r="G3337" i="4" s="1"/>
  <c r="F3336" i="4"/>
  <c r="G3336" i="4" s="1"/>
  <c r="F3335" i="4"/>
  <c r="G3335" i="4" s="1"/>
  <c r="F3334" i="4"/>
  <c r="G3334" i="4" s="1"/>
  <c r="F3333" i="4"/>
  <c r="G3333" i="4" s="1"/>
  <c r="F3332" i="4"/>
  <c r="G3332" i="4" s="1"/>
  <c r="F3331" i="4"/>
  <c r="G3331" i="4" s="1"/>
  <c r="F3330" i="4"/>
  <c r="G3330" i="4" s="1"/>
  <c r="F3329" i="4"/>
  <c r="G3329" i="4" s="1"/>
  <c r="F3328" i="4"/>
  <c r="G3328" i="4" s="1"/>
  <c r="F3327" i="4"/>
  <c r="G3327" i="4" s="1"/>
  <c r="F3326" i="4"/>
  <c r="G3326" i="4" s="1"/>
  <c r="F3325" i="4"/>
  <c r="G3325" i="4" s="1"/>
  <c r="F3324" i="4"/>
  <c r="G3324" i="4" s="1"/>
  <c r="F3323" i="4"/>
  <c r="G3323" i="4" s="1"/>
  <c r="F3322" i="4"/>
  <c r="G3322" i="4" s="1"/>
  <c r="F3321" i="4"/>
  <c r="G3321" i="4" s="1"/>
  <c r="F3320" i="4"/>
  <c r="G3320" i="4" s="1"/>
  <c r="F3319" i="4"/>
  <c r="G3319" i="4" s="1"/>
  <c r="F3318" i="4"/>
  <c r="G3318" i="4" s="1"/>
  <c r="F3317" i="4"/>
  <c r="G3317" i="4" s="1"/>
  <c r="F3316" i="4"/>
  <c r="G3316" i="4" s="1"/>
  <c r="F3315" i="4"/>
  <c r="G3315" i="4" s="1"/>
  <c r="F3314" i="4"/>
  <c r="G3314" i="4" s="1"/>
  <c r="F3313" i="4"/>
  <c r="G3313" i="4" s="1"/>
  <c r="F3312" i="4"/>
  <c r="G3312" i="4" s="1"/>
  <c r="F3311" i="4"/>
  <c r="G3311" i="4" s="1"/>
  <c r="F3310" i="4"/>
  <c r="G3310" i="4" s="1"/>
  <c r="F3309" i="4"/>
  <c r="G3309" i="4" s="1"/>
  <c r="F3308" i="4"/>
  <c r="G3308" i="4" s="1"/>
  <c r="F3307" i="4"/>
  <c r="G3307" i="4" s="1"/>
  <c r="F3306" i="4"/>
  <c r="G3306" i="4" s="1"/>
  <c r="F3305" i="4"/>
  <c r="G3305" i="4" s="1"/>
  <c r="F3304" i="4"/>
  <c r="G3304" i="4" s="1"/>
  <c r="F3303" i="4"/>
  <c r="G3303" i="4" s="1"/>
  <c r="F3302" i="4"/>
  <c r="G3302" i="4" s="1"/>
  <c r="F3301" i="4"/>
  <c r="G3301" i="4" s="1"/>
  <c r="F3300" i="4"/>
  <c r="G3300" i="4" s="1"/>
  <c r="F3299" i="4"/>
  <c r="G3299" i="4" s="1"/>
  <c r="F3298" i="4"/>
  <c r="G3298" i="4" s="1"/>
  <c r="F3297" i="4"/>
  <c r="G3297" i="4" s="1"/>
  <c r="F3296" i="4"/>
  <c r="G3296" i="4" s="1"/>
  <c r="F3295" i="4"/>
  <c r="G3295" i="4" s="1"/>
  <c r="F3294" i="4"/>
  <c r="G3294" i="4" s="1"/>
  <c r="F3293" i="4"/>
  <c r="G3293" i="4" s="1"/>
  <c r="F3292" i="4"/>
  <c r="G3292" i="4" s="1"/>
  <c r="F3291" i="4"/>
  <c r="G3291" i="4" s="1"/>
  <c r="F3290" i="4"/>
  <c r="G3290" i="4" s="1"/>
  <c r="F3289" i="4"/>
  <c r="G3289" i="4" s="1"/>
  <c r="F3288" i="4"/>
  <c r="G3288" i="4" s="1"/>
  <c r="F3287" i="4"/>
  <c r="G3287" i="4" s="1"/>
  <c r="F3286" i="4"/>
  <c r="G3286" i="4" s="1"/>
  <c r="F3285" i="4"/>
  <c r="G3285" i="4" s="1"/>
  <c r="F3284" i="4"/>
  <c r="G3284" i="4" s="1"/>
  <c r="F3283" i="4"/>
  <c r="G3283" i="4" s="1"/>
  <c r="F3282" i="4"/>
  <c r="G3282" i="4" s="1"/>
  <c r="F3281" i="4"/>
  <c r="G3281" i="4" s="1"/>
  <c r="F3280" i="4"/>
  <c r="G3280" i="4" s="1"/>
  <c r="F3279" i="4"/>
  <c r="G3279" i="4" s="1"/>
  <c r="F3278" i="4"/>
  <c r="G3278" i="4" s="1"/>
  <c r="F3277" i="4"/>
  <c r="G3277" i="4" s="1"/>
  <c r="F3276" i="4"/>
  <c r="G3276" i="4" s="1"/>
  <c r="F3275" i="4"/>
  <c r="G3275" i="4" s="1"/>
  <c r="F3274" i="4"/>
  <c r="G3274" i="4" s="1"/>
  <c r="F3273" i="4"/>
  <c r="G3273" i="4" s="1"/>
  <c r="F3272" i="4"/>
  <c r="G3272" i="4" s="1"/>
  <c r="F3271" i="4"/>
  <c r="G3271" i="4" s="1"/>
  <c r="F3270" i="4"/>
  <c r="G3270" i="4" s="1"/>
  <c r="F3269" i="4"/>
  <c r="G3269" i="4" s="1"/>
  <c r="F3268" i="4"/>
  <c r="G3268" i="4" s="1"/>
  <c r="F3267" i="4"/>
  <c r="G3267" i="4" s="1"/>
  <c r="F3266" i="4"/>
  <c r="G3266" i="4" s="1"/>
  <c r="F3265" i="4"/>
  <c r="G3265" i="4" s="1"/>
  <c r="F3264" i="4"/>
  <c r="G3264" i="4" s="1"/>
  <c r="F3263" i="4"/>
  <c r="G3263" i="4" s="1"/>
  <c r="F3262" i="4"/>
  <c r="G3262" i="4" s="1"/>
  <c r="F3261" i="4"/>
  <c r="G3261" i="4" s="1"/>
  <c r="F3260" i="4"/>
  <c r="G3260" i="4" s="1"/>
  <c r="F3259" i="4"/>
  <c r="G3259" i="4" s="1"/>
  <c r="F3258" i="4"/>
  <c r="G3258" i="4" s="1"/>
  <c r="F3257" i="4"/>
  <c r="G3257" i="4" s="1"/>
  <c r="F3256" i="4"/>
  <c r="G3256" i="4" s="1"/>
  <c r="F3255" i="4"/>
  <c r="G3255" i="4" s="1"/>
  <c r="F3254" i="4"/>
  <c r="G3254" i="4" s="1"/>
  <c r="F3253" i="4"/>
  <c r="G3253" i="4" s="1"/>
  <c r="F3252" i="4"/>
  <c r="G3252" i="4" s="1"/>
  <c r="F3251" i="4"/>
  <c r="G3251" i="4" s="1"/>
  <c r="F3250" i="4"/>
  <c r="G3250" i="4" s="1"/>
  <c r="F3249" i="4"/>
  <c r="G3249" i="4" s="1"/>
  <c r="F3248" i="4"/>
  <c r="G3248" i="4" s="1"/>
  <c r="F3247" i="4"/>
  <c r="G3247" i="4" s="1"/>
  <c r="F3246" i="4"/>
  <c r="G3246" i="4" s="1"/>
  <c r="F3245" i="4"/>
  <c r="G3245" i="4" s="1"/>
  <c r="F3244" i="4"/>
  <c r="G3244" i="4" s="1"/>
  <c r="F3243" i="4"/>
  <c r="G3243" i="4" s="1"/>
  <c r="F3242" i="4"/>
  <c r="G3242" i="4" s="1"/>
  <c r="F3241" i="4"/>
  <c r="G3241" i="4" s="1"/>
  <c r="F3240" i="4"/>
  <c r="G3240" i="4" s="1"/>
  <c r="F3239" i="4"/>
  <c r="G3239" i="4" s="1"/>
  <c r="F3238" i="4"/>
  <c r="G3238" i="4" s="1"/>
  <c r="F3237" i="4"/>
  <c r="G3237" i="4" s="1"/>
  <c r="F3236" i="4"/>
  <c r="G3236" i="4" s="1"/>
  <c r="F3235" i="4"/>
  <c r="G3235" i="4" s="1"/>
  <c r="F3234" i="4"/>
  <c r="G3234" i="4" s="1"/>
  <c r="F3233" i="4"/>
  <c r="G3233" i="4" s="1"/>
  <c r="F3232" i="4"/>
  <c r="G3232" i="4" s="1"/>
  <c r="F3231" i="4"/>
  <c r="G3231" i="4" s="1"/>
  <c r="F3230" i="4"/>
  <c r="G3230" i="4" s="1"/>
  <c r="F3229" i="4"/>
  <c r="G3229" i="4" s="1"/>
  <c r="F3228" i="4"/>
  <c r="G3228" i="4" s="1"/>
  <c r="F3227" i="4"/>
  <c r="G3227" i="4" s="1"/>
  <c r="F3226" i="4"/>
  <c r="G3226" i="4" s="1"/>
  <c r="F3225" i="4"/>
  <c r="G3225" i="4" s="1"/>
  <c r="F3224" i="4"/>
  <c r="G3224" i="4" s="1"/>
  <c r="F3223" i="4"/>
  <c r="G3223" i="4" s="1"/>
  <c r="F3222" i="4"/>
  <c r="G3222" i="4" s="1"/>
  <c r="F3221" i="4"/>
  <c r="G3221" i="4" s="1"/>
  <c r="F3220" i="4"/>
  <c r="G3220" i="4" s="1"/>
  <c r="F3219" i="4"/>
  <c r="G3219" i="4" s="1"/>
  <c r="F3218" i="4"/>
  <c r="G3218" i="4" s="1"/>
  <c r="F3217" i="4"/>
  <c r="G3217" i="4" s="1"/>
  <c r="F3216" i="4"/>
  <c r="G3216" i="4" s="1"/>
  <c r="F3215" i="4"/>
  <c r="G3215" i="4" s="1"/>
  <c r="F3214" i="4"/>
  <c r="G3214" i="4" s="1"/>
  <c r="F3213" i="4"/>
  <c r="G3213" i="4" s="1"/>
  <c r="F3212" i="4"/>
  <c r="G3212" i="4" s="1"/>
  <c r="F3211" i="4"/>
  <c r="G3211" i="4" s="1"/>
  <c r="F3210" i="4"/>
  <c r="G3210" i="4" s="1"/>
  <c r="F3209" i="4"/>
  <c r="G3209" i="4" s="1"/>
  <c r="F3208" i="4"/>
  <c r="G3208" i="4" s="1"/>
  <c r="F3207" i="4"/>
  <c r="G3207" i="4" s="1"/>
  <c r="F3206" i="4"/>
  <c r="G3206" i="4" s="1"/>
  <c r="F3205" i="4"/>
  <c r="G3205" i="4" s="1"/>
  <c r="F3204" i="4"/>
  <c r="G3204" i="4" s="1"/>
  <c r="F3203" i="4"/>
  <c r="G3203" i="4" s="1"/>
  <c r="F3202" i="4"/>
  <c r="G3202" i="4" s="1"/>
  <c r="F3201" i="4"/>
  <c r="G3201" i="4" s="1"/>
  <c r="F3200" i="4"/>
  <c r="G3200" i="4" s="1"/>
  <c r="F3199" i="4"/>
  <c r="G3199" i="4" s="1"/>
  <c r="F3198" i="4"/>
  <c r="G3198" i="4" s="1"/>
  <c r="F3197" i="4"/>
  <c r="G3197" i="4" s="1"/>
  <c r="F3196" i="4"/>
  <c r="G3196" i="4" s="1"/>
  <c r="F3195" i="4"/>
  <c r="G3195" i="4" s="1"/>
  <c r="F3194" i="4"/>
  <c r="G3194" i="4" s="1"/>
  <c r="F3193" i="4"/>
  <c r="G3193" i="4" s="1"/>
  <c r="F3192" i="4"/>
  <c r="G3192" i="4" s="1"/>
  <c r="F3191" i="4"/>
  <c r="G3191" i="4" s="1"/>
  <c r="F3190" i="4"/>
  <c r="G3190" i="4" s="1"/>
  <c r="F3189" i="4"/>
  <c r="G3189" i="4" s="1"/>
  <c r="F3188" i="4"/>
  <c r="G3188" i="4" s="1"/>
  <c r="F3187" i="4"/>
  <c r="G3187" i="4" s="1"/>
  <c r="F3186" i="4"/>
  <c r="G3186" i="4" s="1"/>
  <c r="F3185" i="4"/>
  <c r="G3185" i="4" s="1"/>
  <c r="F3184" i="4"/>
  <c r="G3184" i="4" s="1"/>
  <c r="F3183" i="4"/>
  <c r="G3183" i="4" s="1"/>
  <c r="F3182" i="4"/>
  <c r="G3182" i="4" s="1"/>
  <c r="F3181" i="4"/>
  <c r="G3181" i="4" s="1"/>
  <c r="F3180" i="4"/>
  <c r="G3180" i="4" s="1"/>
  <c r="F3179" i="4"/>
  <c r="G3179" i="4" s="1"/>
  <c r="F3178" i="4"/>
  <c r="G3178" i="4" s="1"/>
  <c r="F3177" i="4"/>
  <c r="G3177" i="4" s="1"/>
  <c r="F3176" i="4"/>
  <c r="G3176" i="4" s="1"/>
  <c r="F3175" i="4"/>
  <c r="G3175" i="4" s="1"/>
  <c r="F3174" i="4"/>
  <c r="G3174" i="4" s="1"/>
  <c r="F3173" i="4"/>
  <c r="G3173" i="4" s="1"/>
  <c r="F3172" i="4"/>
  <c r="G3172" i="4" s="1"/>
  <c r="F3171" i="4"/>
  <c r="G3171" i="4" s="1"/>
  <c r="F3170" i="4"/>
  <c r="G3170" i="4" s="1"/>
  <c r="F3169" i="4"/>
  <c r="G3169" i="4" s="1"/>
  <c r="F3168" i="4"/>
  <c r="G3168" i="4" s="1"/>
  <c r="F3167" i="4"/>
  <c r="G3167" i="4" s="1"/>
  <c r="F3166" i="4"/>
  <c r="G3166" i="4" s="1"/>
  <c r="F3165" i="4"/>
  <c r="G3165" i="4" s="1"/>
  <c r="F3164" i="4"/>
  <c r="G3164" i="4" s="1"/>
  <c r="F3163" i="4"/>
  <c r="G3163" i="4" s="1"/>
  <c r="F3162" i="4"/>
  <c r="G3162" i="4" s="1"/>
  <c r="F3161" i="4"/>
  <c r="G3161" i="4" s="1"/>
  <c r="F3160" i="4"/>
  <c r="G3160" i="4" s="1"/>
  <c r="F3159" i="4"/>
  <c r="G3159" i="4" s="1"/>
  <c r="F3158" i="4"/>
  <c r="G3158" i="4" s="1"/>
  <c r="F3157" i="4"/>
  <c r="G3157" i="4" s="1"/>
  <c r="F3156" i="4"/>
  <c r="G3156" i="4" s="1"/>
  <c r="F3155" i="4"/>
  <c r="G3155" i="4" s="1"/>
  <c r="F3154" i="4"/>
  <c r="G3154" i="4" s="1"/>
  <c r="F3153" i="4"/>
  <c r="G3153" i="4" s="1"/>
  <c r="F3152" i="4"/>
  <c r="G3152" i="4" s="1"/>
  <c r="F3151" i="4"/>
  <c r="G3151" i="4" s="1"/>
  <c r="F3150" i="4"/>
  <c r="G3150" i="4" s="1"/>
  <c r="F3149" i="4"/>
  <c r="G3149" i="4" s="1"/>
  <c r="F3148" i="4"/>
  <c r="G3148" i="4" s="1"/>
  <c r="F3147" i="4"/>
  <c r="G3147" i="4" s="1"/>
  <c r="F3146" i="4"/>
  <c r="G3146" i="4" s="1"/>
  <c r="F3145" i="4"/>
  <c r="G3145" i="4" s="1"/>
  <c r="F3144" i="4"/>
  <c r="G3144" i="4" s="1"/>
  <c r="F3143" i="4"/>
  <c r="G3143" i="4" s="1"/>
  <c r="F3142" i="4"/>
  <c r="G3142" i="4" s="1"/>
  <c r="F3141" i="4"/>
  <c r="G3141" i="4" s="1"/>
  <c r="F3140" i="4"/>
  <c r="G3140" i="4" s="1"/>
  <c r="F3139" i="4"/>
  <c r="G3139" i="4" s="1"/>
  <c r="F3138" i="4"/>
  <c r="G3138" i="4" s="1"/>
  <c r="F3137" i="4"/>
  <c r="G3137" i="4" s="1"/>
  <c r="F3136" i="4"/>
  <c r="G3136" i="4" s="1"/>
  <c r="F3135" i="4"/>
  <c r="G3135" i="4" s="1"/>
  <c r="F3134" i="4"/>
  <c r="G3134" i="4" s="1"/>
  <c r="F3133" i="4"/>
  <c r="G3133" i="4" s="1"/>
  <c r="F3132" i="4"/>
  <c r="G3132" i="4" s="1"/>
  <c r="F3131" i="4"/>
  <c r="G3131" i="4" s="1"/>
  <c r="F3130" i="4"/>
  <c r="G3130" i="4" s="1"/>
  <c r="F3129" i="4"/>
  <c r="G3129" i="4" s="1"/>
  <c r="F3128" i="4"/>
  <c r="G3128" i="4" s="1"/>
  <c r="F3127" i="4"/>
  <c r="G3127" i="4" s="1"/>
  <c r="F3126" i="4"/>
  <c r="G3126" i="4" s="1"/>
  <c r="F3125" i="4"/>
  <c r="G3125" i="4" s="1"/>
  <c r="F3124" i="4"/>
  <c r="G3124" i="4" s="1"/>
  <c r="F3123" i="4"/>
  <c r="G3123" i="4" s="1"/>
  <c r="F3122" i="4"/>
  <c r="G3122" i="4" s="1"/>
  <c r="F3121" i="4"/>
  <c r="G3121" i="4" s="1"/>
  <c r="F3120" i="4"/>
  <c r="G3120" i="4" s="1"/>
  <c r="F3119" i="4"/>
  <c r="G3119" i="4" s="1"/>
  <c r="F3118" i="4"/>
  <c r="G3118" i="4" s="1"/>
  <c r="F3117" i="4"/>
  <c r="G3117" i="4" s="1"/>
  <c r="F3116" i="4"/>
  <c r="G3116" i="4" s="1"/>
  <c r="F3115" i="4"/>
  <c r="G3115" i="4" s="1"/>
  <c r="F3114" i="4"/>
  <c r="G3114" i="4" s="1"/>
  <c r="F3113" i="4"/>
  <c r="G3113" i="4" s="1"/>
  <c r="F3112" i="4"/>
  <c r="G3112" i="4" s="1"/>
  <c r="F3111" i="4"/>
  <c r="G3111" i="4" s="1"/>
  <c r="F3110" i="4"/>
  <c r="G3110" i="4" s="1"/>
  <c r="F3109" i="4"/>
  <c r="G3109" i="4" s="1"/>
  <c r="F3108" i="4"/>
  <c r="G3108" i="4" s="1"/>
  <c r="F3107" i="4"/>
  <c r="G3107" i="4" s="1"/>
  <c r="F3106" i="4"/>
  <c r="G3106" i="4" s="1"/>
  <c r="F3105" i="4"/>
  <c r="G3105" i="4" s="1"/>
  <c r="F3104" i="4"/>
  <c r="G3104" i="4" s="1"/>
  <c r="F3103" i="4"/>
  <c r="G3103" i="4" s="1"/>
  <c r="F3102" i="4"/>
  <c r="G3102" i="4" s="1"/>
  <c r="F3101" i="4"/>
  <c r="G3101" i="4" s="1"/>
  <c r="F3100" i="4"/>
  <c r="G3100" i="4" s="1"/>
  <c r="F3099" i="4"/>
  <c r="G3099" i="4" s="1"/>
  <c r="F3098" i="4"/>
  <c r="G3098" i="4" s="1"/>
  <c r="F3097" i="4"/>
  <c r="G3097" i="4" s="1"/>
  <c r="F3096" i="4"/>
  <c r="G3096" i="4" s="1"/>
  <c r="F3095" i="4"/>
  <c r="G3095" i="4" s="1"/>
  <c r="F3094" i="4"/>
  <c r="G3094" i="4" s="1"/>
  <c r="F3093" i="4"/>
  <c r="G3093" i="4" s="1"/>
  <c r="F3092" i="4"/>
  <c r="G3092" i="4" s="1"/>
  <c r="F3091" i="4"/>
  <c r="G3091" i="4" s="1"/>
  <c r="F3090" i="4"/>
  <c r="G3090" i="4" s="1"/>
  <c r="F3089" i="4"/>
  <c r="G3089" i="4" s="1"/>
  <c r="F3088" i="4"/>
  <c r="G3088" i="4" s="1"/>
  <c r="F3087" i="4"/>
  <c r="G3087" i="4" s="1"/>
  <c r="F3086" i="4"/>
  <c r="G3086" i="4" s="1"/>
  <c r="F3085" i="4"/>
  <c r="G3085" i="4" s="1"/>
  <c r="F3084" i="4"/>
  <c r="G3084" i="4" s="1"/>
  <c r="F3083" i="4"/>
  <c r="G3083" i="4" s="1"/>
  <c r="F3082" i="4"/>
  <c r="G3082" i="4" s="1"/>
  <c r="F3081" i="4"/>
  <c r="G3081" i="4" s="1"/>
  <c r="F3080" i="4"/>
  <c r="G3080" i="4" s="1"/>
  <c r="F3079" i="4"/>
  <c r="G3079" i="4" s="1"/>
  <c r="F3078" i="4"/>
  <c r="G3078" i="4" s="1"/>
  <c r="F3077" i="4"/>
  <c r="G3077" i="4" s="1"/>
  <c r="F3076" i="4"/>
  <c r="G3076" i="4" s="1"/>
  <c r="F3075" i="4"/>
  <c r="G3075" i="4" s="1"/>
  <c r="F3074" i="4"/>
  <c r="G3074" i="4" s="1"/>
  <c r="F3073" i="4"/>
  <c r="G3073" i="4" s="1"/>
  <c r="F3072" i="4"/>
  <c r="G3072" i="4" s="1"/>
  <c r="F3071" i="4"/>
  <c r="G3071" i="4" s="1"/>
  <c r="F3070" i="4"/>
  <c r="G3070" i="4" s="1"/>
  <c r="F3069" i="4"/>
  <c r="G3069" i="4" s="1"/>
  <c r="F3068" i="4"/>
  <c r="G3068" i="4" s="1"/>
  <c r="F3067" i="4"/>
  <c r="G3067" i="4" s="1"/>
  <c r="F3066" i="4"/>
  <c r="G3066" i="4" s="1"/>
  <c r="F3065" i="4"/>
  <c r="G3065" i="4" s="1"/>
  <c r="F3064" i="4"/>
  <c r="G3064" i="4" s="1"/>
  <c r="F3063" i="4"/>
  <c r="G3063" i="4" s="1"/>
  <c r="F3062" i="4"/>
  <c r="G3062" i="4" s="1"/>
  <c r="F3061" i="4"/>
  <c r="G3061" i="4" s="1"/>
  <c r="F3060" i="4"/>
  <c r="G3060" i="4" s="1"/>
  <c r="F3059" i="4"/>
  <c r="G3059" i="4" s="1"/>
  <c r="F3058" i="4"/>
  <c r="G3058" i="4" s="1"/>
  <c r="F3057" i="4"/>
  <c r="G3057" i="4" s="1"/>
  <c r="F3056" i="4"/>
  <c r="G3056" i="4" s="1"/>
  <c r="F3055" i="4"/>
  <c r="G3055" i="4" s="1"/>
  <c r="F3054" i="4"/>
  <c r="G3054" i="4" s="1"/>
  <c r="F3053" i="4"/>
  <c r="G3053" i="4" s="1"/>
  <c r="F3052" i="4"/>
  <c r="G3052" i="4" s="1"/>
  <c r="F3051" i="4"/>
  <c r="G3051" i="4" s="1"/>
  <c r="F3050" i="4"/>
  <c r="G3050" i="4" s="1"/>
  <c r="F3049" i="4"/>
  <c r="G3049" i="4" s="1"/>
  <c r="F3048" i="4"/>
  <c r="G3048" i="4" s="1"/>
  <c r="F3047" i="4"/>
  <c r="G3047" i="4" s="1"/>
  <c r="F3046" i="4"/>
  <c r="G3046" i="4" s="1"/>
  <c r="F3045" i="4"/>
  <c r="G3045" i="4" s="1"/>
  <c r="F3044" i="4"/>
  <c r="G3044" i="4" s="1"/>
  <c r="F3043" i="4"/>
  <c r="G3043" i="4" s="1"/>
  <c r="F3042" i="4"/>
  <c r="G3042" i="4" s="1"/>
  <c r="F3041" i="4"/>
  <c r="G3041" i="4" s="1"/>
  <c r="F3040" i="4"/>
  <c r="G3040" i="4" s="1"/>
  <c r="F3039" i="4"/>
  <c r="G3039" i="4" s="1"/>
  <c r="F3038" i="4"/>
  <c r="G3038" i="4" s="1"/>
  <c r="F3037" i="4"/>
  <c r="G3037" i="4" s="1"/>
  <c r="F3036" i="4"/>
  <c r="G3036" i="4" s="1"/>
  <c r="F3035" i="4"/>
  <c r="G3035" i="4" s="1"/>
  <c r="F3034" i="4"/>
  <c r="G3034" i="4" s="1"/>
  <c r="F3033" i="4"/>
  <c r="G3033" i="4" s="1"/>
  <c r="F3032" i="4"/>
  <c r="G3032" i="4" s="1"/>
  <c r="F3031" i="4"/>
  <c r="G3031" i="4" s="1"/>
  <c r="F3030" i="4"/>
  <c r="G3030" i="4" s="1"/>
  <c r="F3029" i="4"/>
  <c r="G3029" i="4" s="1"/>
  <c r="F3028" i="4"/>
  <c r="G3028" i="4" s="1"/>
  <c r="F3027" i="4"/>
  <c r="G3027" i="4" s="1"/>
  <c r="F3026" i="4"/>
  <c r="G3026" i="4" s="1"/>
  <c r="F3025" i="4"/>
  <c r="G3025" i="4" s="1"/>
  <c r="F3024" i="4"/>
  <c r="G3024" i="4" s="1"/>
  <c r="F3023" i="4"/>
  <c r="G3023" i="4" s="1"/>
  <c r="F3022" i="4"/>
  <c r="G3022" i="4" s="1"/>
  <c r="F3021" i="4"/>
  <c r="G3021" i="4" s="1"/>
  <c r="F3020" i="4"/>
  <c r="G3020" i="4" s="1"/>
  <c r="F3019" i="4"/>
  <c r="G3019" i="4" s="1"/>
  <c r="F3018" i="4"/>
  <c r="G3018" i="4" s="1"/>
  <c r="F3017" i="4"/>
  <c r="G3017" i="4" s="1"/>
  <c r="F3016" i="4"/>
  <c r="G3016" i="4" s="1"/>
  <c r="F3015" i="4"/>
  <c r="G3015" i="4" s="1"/>
  <c r="F3014" i="4"/>
  <c r="G3014" i="4" s="1"/>
  <c r="F3013" i="4"/>
  <c r="G3013" i="4" s="1"/>
  <c r="F3012" i="4"/>
  <c r="G3012" i="4" s="1"/>
  <c r="F3011" i="4"/>
  <c r="G3011" i="4" s="1"/>
  <c r="F3010" i="4"/>
  <c r="G3010" i="4" s="1"/>
  <c r="F3009" i="4"/>
  <c r="G3009" i="4" s="1"/>
  <c r="F3008" i="4"/>
  <c r="G3008" i="4" s="1"/>
  <c r="F3007" i="4"/>
  <c r="G3007" i="4" s="1"/>
  <c r="F3006" i="4"/>
  <c r="G3006" i="4" s="1"/>
  <c r="F3005" i="4"/>
  <c r="G3005" i="4" s="1"/>
  <c r="F3004" i="4"/>
  <c r="G3004" i="4" s="1"/>
  <c r="F3003" i="4"/>
  <c r="G3003" i="4" s="1"/>
  <c r="F3002" i="4"/>
  <c r="G3002" i="4" s="1"/>
  <c r="F3001" i="4"/>
  <c r="G3001" i="4" s="1"/>
  <c r="F3000" i="4"/>
  <c r="G3000" i="4" s="1"/>
  <c r="F2999" i="4"/>
  <c r="G2999" i="4" s="1"/>
  <c r="F2998" i="4"/>
  <c r="G2998" i="4" s="1"/>
  <c r="F2997" i="4"/>
  <c r="G2997" i="4" s="1"/>
  <c r="F2996" i="4"/>
  <c r="G2996" i="4" s="1"/>
  <c r="F2995" i="4"/>
  <c r="G2995" i="4" s="1"/>
  <c r="F2994" i="4"/>
  <c r="G2994" i="4" s="1"/>
  <c r="F2993" i="4"/>
  <c r="G2993" i="4" s="1"/>
  <c r="F2992" i="4"/>
  <c r="G2992" i="4" s="1"/>
  <c r="F2991" i="4"/>
  <c r="G2991" i="4" s="1"/>
  <c r="F2990" i="4"/>
  <c r="G2990" i="4" s="1"/>
  <c r="F2989" i="4"/>
  <c r="G2989" i="4" s="1"/>
  <c r="F2988" i="4"/>
  <c r="G2988" i="4" s="1"/>
  <c r="F2987" i="4"/>
  <c r="G2987" i="4" s="1"/>
  <c r="F2986" i="4"/>
  <c r="G2986" i="4" s="1"/>
  <c r="F2985" i="4"/>
  <c r="G2985" i="4" s="1"/>
  <c r="F2984" i="4"/>
  <c r="G2984" i="4" s="1"/>
  <c r="F2983" i="4"/>
  <c r="G2983" i="4" s="1"/>
  <c r="F2982" i="4"/>
  <c r="G2982" i="4" s="1"/>
  <c r="F2981" i="4"/>
  <c r="G2981" i="4" s="1"/>
  <c r="F2980" i="4"/>
  <c r="G2980" i="4" s="1"/>
  <c r="F2979" i="4"/>
  <c r="G2979" i="4" s="1"/>
  <c r="F2978" i="4"/>
  <c r="G2978" i="4" s="1"/>
  <c r="F2977" i="4"/>
  <c r="G2977" i="4" s="1"/>
  <c r="F2976" i="4"/>
  <c r="G2976" i="4" s="1"/>
  <c r="F2975" i="4"/>
  <c r="G2975" i="4" s="1"/>
  <c r="F2974" i="4"/>
  <c r="G2974" i="4" s="1"/>
  <c r="F2973" i="4"/>
  <c r="G2973" i="4" s="1"/>
  <c r="F2972" i="4"/>
  <c r="G2972" i="4" s="1"/>
  <c r="F2971" i="4"/>
  <c r="G2971" i="4" s="1"/>
  <c r="F2970" i="4"/>
  <c r="G2970" i="4" s="1"/>
  <c r="F2969" i="4"/>
  <c r="G2969" i="4" s="1"/>
  <c r="F2968" i="4"/>
  <c r="G2968" i="4" s="1"/>
  <c r="F2967" i="4"/>
  <c r="G2967" i="4" s="1"/>
  <c r="F2966" i="4"/>
  <c r="G2966" i="4" s="1"/>
  <c r="F2965" i="4"/>
  <c r="G2965" i="4" s="1"/>
  <c r="F2964" i="4"/>
  <c r="G2964" i="4" s="1"/>
  <c r="F2963" i="4"/>
  <c r="G2963" i="4" s="1"/>
  <c r="F2962" i="4"/>
  <c r="G2962" i="4" s="1"/>
  <c r="F2961" i="4"/>
  <c r="G2961" i="4" s="1"/>
  <c r="F2960" i="4"/>
  <c r="G2960" i="4" s="1"/>
  <c r="F2959" i="4"/>
  <c r="G2959" i="4" s="1"/>
  <c r="F2958" i="4"/>
  <c r="G2958" i="4" s="1"/>
  <c r="F2957" i="4"/>
  <c r="G2957" i="4" s="1"/>
  <c r="F2956" i="4"/>
  <c r="G2956" i="4" s="1"/>
  <c r="F2955" i="4"/>
  <c r="G2955" i="4" s="1"/>
  <c r="F2954" i="4"/>
  <c r="G2954" i="4" s="1"/>
  <c r="F2953" i="4"/>
  <c r="G2953" i="4" s="1"/>
  <c r="F2952" i="4"/>
  <c r="G2952" i="4" s="1"/>
  <c r="F2951" i="4"/>
  <c r="G2951" i="4" s="1"/>
  <c r="F2950" i="4"/>
  <c r="G2950" i="4" s="1"/>
  <c r="F2949" i="4"/>
  <c r="G2949" i="4" s="1"/>
  <c r="F2948" i="4"/>
  <c r="G2948" i="4" s="1"/>
  <c r="F2947" i="4"/>
  <c r="G2947" i="4" s="1"/>
  <c r="F2946" i="4"/>
  <c r="G2946" i="4" s="1"/>
  <c r="F2945" i="4"/>
  <c r="G2945" i="4" s="1"/>
  <c r="F2944" i="4"/>
  <c r="G2944" i="4" s="1"/>
  <c r="F2943" i="4"/>
  <c r="G2943" i="4" s="1"/>
  <c r="F2942" i="4"/>
  <c r="G2942" i="4" s="1"/>
  <c r="F2941" i="4"/>
  <c r="G2941" i="4" s="1"/>
  <c r="F2940" i="4"/>
  <c r="G2940" i="4" s="1"/>
  <c r="F2939" i="4"/>
  <c r="G2939" i="4" s="1"/>
  <c r="F2938" i="4"/>
  <c r="G2938" i="4" s="1"/>
  <c r="F2937" i="4"/>
  <c r="G2937" i="4" s="1"/>
  <c r="F2936" i="4"/>
  <c r="G2936" i="4" s="1"/>
  <c r="F2935" i="4"/>
  <c r="G2935" i="4" s="1"/>
  <c r="F2934" i="4"/>
  <c r="G2934" i="4" s="1"/>
  <c r="F2933" i="4"/>
  <c r="G2933" i="4" s="1"/>
  <c r="F2932" i="4"/>
  <c r="G2932" i="4" s="1"/>
  <c r="F2931" i="4"/>
  <c r="G2931" i="4" s="1"/>
  <c r="F2930" i="4"/>
  <c r="G2930" i="4" s="1"/>
  <c r="F2929" i="4"/>
  <c r="G2929" i="4" s="1"/>
  <c r="F2928" i="4"/>
  <c r="G2928" i="4" s="1"/>
  <c r="F2927" i="4"/>
  <c r="G2927" i="4" s="1"/>
  <c r="F2926" i="4"/>
  <c r="G2926" i="4" s="1"/>
  <c r="F2925" i="4"/>
  <c r="G2925" i="4" s="1"/>
  <c r="F2924" i="4"/>
  <c r="G2924" i="4" s="1"/>
  <c r="F2923" i="4"/>
  <c r="G2923" i="4" s="1"/>
  <c r="F2922" i="4"/>
  <c r="G2922" i="4" s="1"/>
  <c r="F2921" i="4"/>
  <c r="G2921" i="4" s="1"/>
  <c r="F2920" i="4"/>
  <c r="G2920" i="4" s="1"/>
  <c r="F2919" i="4"/>
  <c r="G2919" i="4" s="1"/>
  <c r="F2918" i="4"/>
  <c r="G2918" i="4" s="1"/>
  <c r="F2917" i="4"/>
  <c r="G2917" i="4" s="1"/>
  <c r="F2916" i="4"/>
  <c r="G2916" i="4" s="1"/>
  <c r="F2915" i="4"/>
  <c r="G2915" i="4" s="1"/>
  <c r="F2914" i="4"/>
  <c r="G2914" i="4" s="1"/>
  <c r="F2913" i="4"/>
  <c r="G2913" i="4" s="1"/>
  <c r="F2912" i="4"/>
  <c r="G2912" i="4" s="1"/>
  <c r="F2911" i="4"/>
  <c r="G2911" i="4" s="1"/>
  <c r="F2910" i="4"/>
  <c r="G2910" i="4" s="1"/>
  <c r="F2909" i="4"/>
  <c r="G2909" i="4" s="1"/>
  <c r="F2908" i="4"/>
  <c r="G2908" i="4" s="1"/>
  <c r="F2907" i="4"/>
  <c r="G2907" i="4" s="1"/>
  <c r="F2906" i="4"/>
  <c r="G2906" i="4" s="1"/>
  <c r="F2905" i="4"/>
  <c r="G2905" i="4" s="1"/>
  <c r="F2904" i="4"/>
  <c r="G2904" i="4" s="1"/>
  <c r="F2903" i="4"/>
  <c r="G2903" i="4" s="1"/>
  <c r="F2902" i="4"/>
  <c r="G2902" i="4" s="1"/>
  <c r="F2901" i="4"/>
  <c r="G2901" i="4" s="1"/>
  <c r="F2900" i="4"/>
  <c r="G2900" i="4" s="1"/>
  <c r="F2899" i="4"/>
  <c r="G2899" i="4" s="1"/>
  <c r="F2898" i="4"/>
  <c r="G2898" i="4" s="1"/>
  <c r="F2897" i="4"/>
  <c r="G2897" i="4" s="1"/>
  <c r="F2896" i="4"/>
  <c r="G2896" i="4" s="1"/>
  <c r="F2895" i="4"/>
  <c r="G2895" i="4" s="1"/>
  <c r="F2894" i="4"/>
  <c r="G2894" i="4" s="1"/>
  <c r="F2893" i="4"/>
  <c r="G2893" i="4" s="1"/>
  <c r="F2892" i="4"/>
  <c r="G2892" i="4" s="1"/>
  <c r="F2891" i="4"/>
  <c r="G2891" i="4" s="1"/>
  <c r="F2890" i="4"/>
  <c r="G2890" i="4" s="1"/>
  <c r="F2889" i="4"/>
  <c r="G2889" i="4" s="1"/>
  <c r="F2888" i="4"/>
  <c r="G2888" i="4" s="1"/>
  <c r="F2887" i="4"/>
  <c r="G2887" i="4" s="1"/>
  <c r="F2886" i="4"/>
  <c r="G2886" i="4" s="1"/>
  <c r="F2885" i="4"/>
  <c r="G2885" i="4" s="1"/>
  <c r="F2884" i="4"/>
  <c r="G2884" i="4" s="1"/>
  <c r="F2883" i="4"/>
  <c r="G2883" i="4" s="1"/>
  <c r="F2882" i="4"/>
  <c r="G2882" i="4" s="1"/>
  <c r="F2881" i="4"/>
  <c r="G2881" i="4" s="1"/>
  <c r="F2880" i="4"/>
  <c r="G2880" i="4" s="1"/>
  <c r="F2879" i="4"/>
  <c r="G2879" i="4" s="1"/>
  <c r="F2878" i="4"/>
  <c r="G2878" i="4" s="1"/>
  <c r="F2877" i="4"/>
  <c r="G2877" i="4" s="1"/>
  <c r="F2876" i="4"/>
  <c r="G2876" i="4" s="1"/>
  <c r="F2875" i="4"/>
  <c r="G2875" i="4" s="1"/>
  <c r="F2874" i="4"/>
  <c r="G2874" i="4" s="1"/>
  <c r="F2873" i="4"/>
  <c r="G2873" i="4" s="1"/>
  <c r="F2872" i="4"/>
  <c r="G2872" i="4" s="1"/>
  <c r="F2871" i="4"/>
  <c r="G2871" i="4" s="1"/>
  <c r="F2870" i="4"/>
  <c r="G2870" i="4" s="1"/>
  <c r="F2869" i="4"/>
  <c r="G2869" i="4" s="1"/>
  <c r="F2868" i="4"/>
  <c r="G2868" i="4" s="1"/>
  <c r="F2867" i="4"/>
  <c r="G2867" i="4" s="1"/>
  <c r="F2866" i="4"/>
  <c r="G2866" i="4" s="1"/>
  <c r="F2865" i="4"/>
  <c r="G2865" i="4" s="1"/>
  <c r="F2864" i="4"/>
  <c r="G2864" i="4" s="1"/>
  <c r="F2863" i="4"/>
  <c r="G2863" i="4" s="1"/>
  <c r="F2862" i="4"/>
  <c r="G2862" i="4" s="1"/>
  <c r="F2861" i="4"/>
  <c r="G2861" i="4" s="1"/>
  <c r="F2860" i="4"/>
  <c r="G2860" i="4" s="1"/>
  <c r="F2859" i="4"/>
  <c r="G2859" i="4" s="1"/>
  <c r="F2858" i="4"/>
  <c r="G2858" i="4" s="1"/>
  <c r="F2857" i="4"/>
  <c r="G2857" i="4" s="1"/>
  <c r="F2856" i="4"/>
  <c r="G2856" i="4" s="1"/>
  <c r="F2855" i="4"/>
  <c r="G2855" i="4" s="1"/>
  <c r="F2854" i="4"/>
  <c r="G2854" i="4" s="1"/>
  <c r="F2853" i="4"/>
  <c r="G2853" i="4" s="1"/>
  <c r="F2852" i="4"/>
  <c r="G2852" i="4" s="1"/>
  <c r="F2851" i="4"/>
  <c r="G2851" i="4" s="1"/>
  <c r="F2850" i="4"/>
  <c r="G2850" i="4" s="1"/>
  <c r="F2849" i="4"/>
  <c r="G2849" i="4" s="1"/>
  <c r="F2848" i="4"/>
  <c r="G2848" i="4" s="1"/>
  <c r="F2847" i="4"/>
  <c r="G2847" i="4" s="1"/>
  <c r="F2846" i="4"/>
  <c r="G2846" i="4" s="1"/>
  <c r="F2845" i="4"/>
  <c r="G2845" i="4" s="1"/>
  <c r="F2844" i="4"/>
  <c r="G2844" i="4" s="1"/>
  <c r="F2843" i="4"/>
  <c r="G2843" i="4" s="1"/>
  <c r="F2842" i="4"/>
  <c r="G2842" i="4" s="1"/>
  <c r="F2841" i="4"/>
  <c r="G2841" i="4" s="1"/>
  <c r="F2840" i="4"/>
  <c r="G2840" i="4" s="1"/>
  <c r="F2839" i="4"/>
  <c r="G2839" i="4" s="1"/>
  <c r="F2838" i="4"/>
  <c r="G2838" i="4" s="1"/>
  <c r="F2837" i="4"/>
  <c r="G2837" i="4" s="1"/>
  <c r="F2836" i="4"/>
  <c r="G2836" i="4" s="1"/>
  <c r="F2835" i="4"/>
  <c r="G2835" i="4" s="1"/>
  <c r="F2834" i="4"/>
  <c r="G2834" i="4" s="1"/>
  <c r="F2833" i="4"/>
  <c r="G2833" i="4" s="1"/>
  <c r="F2832" i="4"/>
  <c r="G2832" i="4" s="1"/>
  <c r="F2831" i="4"/>
  <c r="G2831" i="4" s="1"/>
  <c r="F2830" i="4"/>
  <c r="G2830" i="4" s="1"/>
  <c r="F2829" i="4"/>
  <c r="G2829" i="4" s="1"/>
  <c r="F2828" i="4"/>
  <c r="G2828" i="4" s="1"/>
  <c r="F2827" i="4"/>
  <c r="G2827" i="4" s="1"/>
  <c r="F2826" i="4"/>
  <c r="G2826" i="4" s="1"/>
  <c r="F2825" i="4"/>
  <c r="G2825" i="4" s="1"/>
  <c r="F2824" i="4"/>
  <c r="G2824" i="4" s="1"/>
  <c r="F2823" i="4"/>
  <c r="G2823" i="4" s="1"/>
  <c r="F2822" i="4"/>
  <c r="G2822" i="4" s="1"/>
  <c r="F2821" i="4"/>
  <c r="G2821" i="4" s="1"/>
  <c r="F2820" i="4"/>
  <c r="G2820" i="4" s="1"/>
  <c r="F2819" i="4"/>
  <c r="G2819" i="4" s="1"/>
  <c r="F2818" i="4"/>
  <c r="G2818" i="4" s="1"/>
  <c r="F2817" i="4"/>
  <c r="G2817" i="4" s="1"/>
  <c r="F2816" i="4"/>
  <c r="G2816" i="4" s="1"/>
  <c r="F2815" i="4"/>
  <c r="G2815" i="4" s="1"/>
  <c r="F2814" i="4"/>
  <c r="G2814" i="4" s="1"/>
  <c r="F2813" i="4"/>
  <c r="G2813" i="4" s="1"/>
  <c r="F2812" i="4"/>
  <c r="G2812" i="4" s="1"/>
  <c r="F2811" i="4"/>
  <c r="G2811" i="4" s="1"/>
  <c r="F2810" i="4"/>
  <c r="G2810" i="4" s="1"/>
  <c r="F2809" i="4"/>
  <c r="G2809" i="4" s="1"/>
  <c r="F2808" i="4"/>
  <c r="G2808" i="4" s="1"/>
  <c r="F2807" i="4"/>
  <c r="G2807" i="4" s="1"/>
  <c r="F2806" i="4"/>
  <c r="G2806" i="4" s="1"/>
  <c r="F2805" i="4"/>
  <c r="G2805" i="4" s="1"/>
  <c r="F2804" i="4"/>
  <c r="G2804" i="4" s="1"/>
  <c r="F2803" i="4"/>
  <c r="G2803" i="4" s="1"/>
  <c r="F2802" i="4"/>
  <c r="G2802" i="4" s="1"/>
  <c r="F2801" i="4"/>
  <c r="G2801" i="4" s="1"/>
  <c r="F2800" i="4"/>
  <c r="G2800" i="4" s="1"/>
  <c r="F2799" i="4"/>
  <c r="G2799" i="4" s="1"/>
  <c r="F2798" i="4"/>
  <c r="G2798" i="4" s="1"/>
  <c r="F2797" i="4"/>
  <c r="G2797" i="4" s="1"/>
  <c r="F2796" i="4"/>
  <c r="G2796" i="4" s="1"/>
  <c r="F2795" i="4"/>
  <c r="G2795" i="4" s="1"/>
  <c r="F2794" i="4"/>
  <c r="G2794" i="4" s="1"/>
  <c r="F2793" i="4"/>
  <c r="G2793" i="4" s="1"/>
  <c r="F2792" i="4"/>
  <c r="G2792" i="4" s="1"/>
  <c r="F2791" i="4"/>
  <c r="G2791" i="4" s="1"/>
  <c r="F2790" i="4"/>
  <c r="G2790" i="4" s="1"/>
  <c r="F2789" i="4"/>
  <c r="G2789" i="4" s="1"/>
  <c r="F2788" i="4"/>
  <c r="G2788" i="4" s="1"/>
  <c r="F2787" i="4"/>
  <c r="G2787" i="4" s="1"/>
  <c r="F2786" i="4"/>
  <c r="G2786" i="4" s="1"/>
  <c r="F2785" i="4"/>
  <c r="G2785" i="4" s="1"/>
  <c r="F2784" i="4"/>
  <c r="G2784" i="4" s="1"/>
  <c r="F2783" i="4"/>
  <c r="G2783" i="4" s="1"/>
  <c r="F2782" i="4"/>
  <c r="G2782" i="4" s="1"/>
  <c r="F2781" i="4"/>
  <c r="G2781" i="4" s="1"/>
  <c r="F2780" i="4"/>
  <c r="G2780" i="4" s="1"/>
  <c r="F2779" i="4"/>
  <c r="G2779" i="4" s="1"/>
  <c r="F2778" i="4"/>
  <c r="G2778" i="4" s="1"/>
  <c r="F2777" i="4"/>
  <c r="G2777" i="4" s="1"/>
  <c r="F2776" i="4"/>
  <c r="G2776" i="4" s="1"/>
  <c r="F2775" i="4"/>
  <c r="G2775" i="4" s="1"/>
  <c r="F2774" i="4"/>
  <c r="G2774" i="4" s="1"/>
  <c r="F2773" i="4"/>
  <c r="G2773" i="4" s="1"/>
  <c r="F2772" i="4"/>
  <c r="G2772" i="4" s="1"/>
  <c r="F2771" i="4"/>
  <c r="G2771" i="4" s="1"/>
  <c r="F2770" i="4"/>
  <c r="G2770" i="4" s="1"/>
  <c r="F2769" i="4"/>
  <c r="G2769" i="4" s="1"/>
  <c r="F2768" i="4"/>
  <c r="G2768" i="4" s="1"/>
  <c r="F2767" i="4"/>
  <c r="G2767" i="4" s="1"/>
  <c r="F2766" i="4"/>
  <c r="G2766" i="4" s="1"/>
  <c r="F2765" i="4"/>
  <c r="G2765" i="4" s="1"/>
  <c r="F2764" i="4"/>
  <c r="G2764" i="4" s="1"/>
  <c r="F2763" i="4"/>
  <c r="G2763" i="4" s="1"/>
  <c r="F2762" i="4"/>
  <c r="G2762" i="4" s="1"/>
  <c r="F2761" i="4"/>
  <c r="G2761" i="4" s="1"/>
  <c r="F2760" i="4"/>
  <c r="G2760" i="4" s="1"/>
  <c r="F2759" i="4"/>
  <c r="G2759" i="4" s="1"/>
  <c r="F2758" i="4"/>
  <c r="G2758" i="4" s="1"/>
  <c r="F2757" i="4"/>
  <c r="G2757" i="4" s="1"/>
  <c r="F2756" i="4"/>
  <c r="G2756" i="4" s="1"/>
  <c r="F2755" i="4"/>
  <c r="G2755" i="4" s="1"/>
  <c r="F2754" i="4"/>
  <c r="G2754" i="4" s="1"/>
  <c r="F2753" i="4"/>
  <c r="G2753" i="4" s="1"/>
  <c r="F2752" i="4"/>
  <c r="G2752" i="4" s="1"/>
  <c r="F2751" i="4"/>
  <c r="G2751" i="4" s="1"/>
  <c r="F2750" i="4"/>
  <c r="G2750" i="4" s="1"/>
  <c r="F2749" i="4"/>
  <c r="G2749" i="4" s="1"/>
  <c r="F2748" i="4"/>
  <c r="G2748" i="4" s="1"/>
  <c r="F2747" i="4"/>
  <c r="G2747" i="4" s="1"/>
  <c r="F2746" i="4"/>
  <c r="G2746" i="4" s="1"/>
  <c r="F2745" i="4"/>
  <c r="G2745" i="4" s="1"/>
  <c r="F2744" i="4"/>
  <c r="G2744" i="4" s="1"/>
  <c r="F2743" i="4"/>
  <c r="G2743" i="4" s="1"/>
  <c r="F2742" i="4"/>
  <c r="G2742" i="4" s="1"/>
  <c r="F2741" i="4"/>
  <c r="G2741" i="4" s="1"/>
  <c r="F2740" i="4"/>
  <c r="G2740" i="4" s="1"/>
  <c r="F2739" i="4"/>
  <c r="G2739" i="4" s="1"/>
  <c r="F2738" i="4"/>
  <c r="G2738" i="4" s="1"/>
  <c r="F2737" i="4"/>
  <c r="G2737" i="4" s="1"/>
  <c r="F2736" i="4"/>
  <c r="G2736" i="4" s="1"/>
  <c r="F2735" i="4"/>
  <c r="G2735" i="4" s="1"/>
  <c r="F2734" i="4"/>
  <c r="G2734" i="4" s="1"/>
  <c r="F2733" i="4"/>
  <c r="G2733" i="4" s="1"/>
  <c r="F2732" i="4"/>
  <c r="G2732" i="4" s="1"/>
  <c r="F2731" i="4"/>
  <c r="G2731" i="4" s="1"/>
  <c r="F2730" i="4"/>
  <c r="G2730" i="4" s="1"/>
  <c r="F2729" i="4"/>
  <c r="G2729" i="4" s="1"/>
  <c r="F2728" i="4"/>
  <c r="G2728" i="4" s="1"/>
  <c r="F2727" i="4"/>
  <c r="G2727" i="4" s="1"/>
  <c r="F2726" i="4"/>
  <c r="G2726" i="4" s="1"/>
  <c r="F2725" i="4"/>
  <c r="G2725" i="4" s="1"/>
  <c r="F2724" i="4"/>
  <c r="G2724" i="4" s="1"/>
  <c r="F2723" i="4"/>
  <c r="G2723" i="4" s="1"/>
  <c r="F2722" i="4"/>
  <c r="G2722" i="4" s="1"/>
  <c r="F2721" i="4"/>
  <c r="G2721" i="4" s="1"/>
  <c r="F2720" i="4"/>
  <c r="G2720" i="4" s="1"/>
  <c r="F2719" i="4"/>
  <c r="G2719" i="4" s="1"/>
  <c r="F2718" i="4"/>
  <c r="G2718" i="4" s="1"/>
  <c r="F2717" i="4"/>
  <c r="G2717" i="4" s="1"/>
  <c r="F2716" i="4"/>
  <c r="G2716" i="4" s="1"/>
  <c r="F2715" i="4"/>
  <c r="G2715" i="4" s="1"/>
  <c r="F2714" i="4"/>
  <c r="G2714" i="4" s="1"/>
  <c r="F2713" i="4"/>
  <c r="G2713" i="4" s="1"/>
  <c r="F2712" i="4"/>
  <c r="G2712" i="4" s="1"/>
  <c r="F2711" i="4"/>
  <c r="G2711" i="4" s="1"/>
  <c r="F2710" i="4"/>
  <c r="G2710" i="4" s="1"/>
  <c r="F2709" i="4"/>
  <c r="G2709" i="4" s="1"/>
  <c r="F2708" i="4"/>
  <c r="G2708" i="4" s="1"/>
  <c r="F2707" i="4"/>
  <c r="G2707" i="4" s="1"/>
  <c r="F2706" i="4"/>
  <c r="G2706" i="4" s="1"/>
  <c r="F2705" i="4"/>
  <c r="G2705" i="4" s="1"/>
  <c r="F2704" i="4"/>
  <c r="G2704" i="4" s="1"/>
  <c r="F2703" i="4"/>
  <c r="G2703" i="4" s="1"/>
  <c r="F2702" i="4"/>
  <c r="G2702" i="4" s="1"/>
  <c r="F2701" i="4"/>
  <c r="G2701" i="4" s="1"/>
  <c r="F2700" i="4"/>
  <c r="G2700" i="4" s="1"/>
  <c r="F2699" i="4"/>
  <c r="G2699" i="4" s="1"/>
  <c r="F2698" i="4"/>
  <c r="G2698" i="4" s="1"/>
  <c r="F2697" i="4"/>
  <c r="G2697" i="4" s="1"/>
  <c r="F2696" i="4"/>
  <c r="G2696" i="4" s="1"/>
  <c r="F2695" i="4"/>
  <c r="G2695" i="4" s="1"/>
  <c r="F2694" i="4"/>
  <c r="G2694" i="4" s="1"/>
  <c r="F2693" i="4"/>
  <c r="G2693" i="4" s="1"/>
  <c r="F2692" i="4"/>
  <c r="G2692" i="4" s="1"/>
  <c r="F2691" i="4"/>
  <c r="G2691" i="4" s="1"/>
  <c r="F2690" i="4"/>
  <c r="G2690" i="4" s="1"/>
  <c r="F2689" i="4"/>
  <c r="G2689" i="4" s="1"/>
  <c r="F2688" i="4"/>
  <c r="G2688" i="4" s="1"/>
  <c r="F2687" i="4"/>
  <c r="G2687" i="4" s="1"/>
  <c r="F2686" i="4"/>
  <c r="G2686" i="4" s="1"/>
  <c r="F2685" i="4"/>
  <c r="G2685" i="4" s="1"/>
  <c r="F2684" i="4"/>
  <c r="G2684" i="4" s="1"/>
  <c r="F2683" i="4"/>
  <c r="G2683" i="4" s="1"/>
  <c r="F2682" i="4"/>
  <c r="G2682" i="4" s="1"/>
  <c r="F2681" i="4"/>
  <c r="G2681" i="4" s="1"/>
  <c r="F2680" i="4"/>
  <c r="G2680" i="4" s="1"/>
  <c r="F2679" i="4"/>
  <c r="G2679" i="4" s="1"/>
  <c r="F2678" i="4"/>
  <c r="G2678" i="4" s="1"/>
  <c r="F2677" i="4"/>
  <c r="G2677" i="4" s="1"/>
  <c r="F2676" i="4"/>
  <c r="G2676" i="4" s="1"/>
  <c r="F2675" i="4"/>
  <c r="G2675" i="4" s="1"/>
  <c r="F2674" i="4"/>
  <c r="G2674" i="4" s="1"/>
  <c r="F2673" i="4"/>
  <c r="G2673" i="4" s="1"/>
  <c r="F2672" i="4"/>
  <c r="G2672" i="4" s="1"/>
  <c r="F2671" i="4"/>
  <c r="G2671" i="4" s="1"/>
  <c r="F2670" i="4"/>
  <c r="G2670" i="4" s="1"/>
  <c r="F2669" i="4"/>
  <c r="G2669" i="4" s="1"/>
  <c r="F2668" i="4"/>
  <c r="G2668" i="4" s="1"/>
  <c r="F2667" i="4"/>
  <c r="G2667" i="4" s="1"/>
  <c r="F2666" i="4"/>
  <c r="G2666" i="4" s="1"/>
  <c r="F2665" i="4"/>
  <c r="G2665" i="4" s="1"/>
  <c r="F2664" i="4"/>
  <c r="G2664" i="4" s="1"/>
  <c r="F2663" i="4"/>
  <c r="G2663" i="4" s="1"/>
  <c r="F2662" i="4"/>
  <c r="G2662" i="4" s="1"/>
  <c r="F2661" i="4"/>
  <c r="G2661" i="4" s="1"/>
  <c r="F2660" i="4"/>
  <c r="G2660" i="4" s="1"/>
  <c r="F2659" i="4"/>
  <c r="G2659" i="4" s="1"/>
  <c r="F2658" i="4"/>
  <c r="G2658" i="4" s="1"/>
  <c r="F2657" i="4"/>
  <c r="G2657" i="4" s="1"/>
  <c r="F2656" i="4"/>
  <c r="G2656" i="4" s="1"/>
  <c r="F2655" i="4"/>
  <c r="G2655" i="4" s="1"/>
  <c r="F2654" i="4"/>
  <c r="G2654" i="4" s="1"/>
  <c r="F2653" i="4"/>
  <c r="G2653" i="4" s="1"/>
  <c r="F2652" i="4"/>
  <c r="G2652" i="4" s="1"/>
  <c r="F2651" i="4"/>
  <c r="G2651" i="4" s="1"/>
  <c r="F2650" i="4"/>
  <c r="G2650" i="4" s="1"/>
  <c r="F2649" i="4"/>
  <c r="G2649" i="4" s="1"/>
  <c r="F2648" i="4"/>
  <c r="G2648" i="4" s="1"/>
  <c r="F2647" i="4"/>
  <c r="G2647" i="4" s="1"/>
  <c r="F2646" i="4"/>
  <c r="G2646" i="4" s="1"/>
  <c r="F2645" i="4"/>
  <c r="G2645" i="4" s="1"/>
  <c r="F2644" i="4"/>
  <c r="G2644" i="4" s="1"/>
  <c r="F2643" i="4"/>
  <c r="G2643" i="4" s="1"/>
  <c r="F2642" i="4"/>
  <c r="G2642" i="4" s="1"/>
  <c r="F2641" i="4"/>
  <c r="G2641" i="4" s="1"/>
  <c r="F2640" i="4"/>
  <c r="G2640" i="4" s="1"/>
  <c r="F2639" i="4"/>
  <c r="G2639" i="4" s="1"/>
  <c r="F2638" i="4"/>
  <c r="G2638" i="4" s="1"/>
  <c r="F2637" i="4"/>
  <c r="G2637" i="4" s="1"/>
  <c r="F2636" i="4"/>
  <c r="G2636" i="4" s="1"/>
  <c r="F2635" i="4"/>
  <c r="G2635" i="4" s="1"/>
  <c r="F2634" i="4"/>
  <c r="G2634" i="4" s="1"/>
  <c r="F2633" i="4"/>
  <c r="G2633" i="4" s="1"/>
  <c r="F2632" i="4"/>
  <c r="G2632" i="4" s="1"/>
  <c r="F2631" i="4"/>
  <c r="G2631" i="4" s="1"/>
  <c r="F2630" i="4"/>
  <c r="G2630" i="4" s="1"/>
  <c r="F2629" i="4"/>
  <c r="G2629" i="4" s="1"/>
  <c r="F2628" i="4"/>
  <c r="G2628" i="4" s="1"/>
  <c r="F2627" i="4"/>
  <c r="G2627" i="4" s="1"/>
  <c r="F2626" i="4"/>
  <c r="G2626" i="4" s="1"/>
  <c r="F2625" i="4"/>
  <c r="G2625" i="4" s="1"/>
  <c r="F2624" i="4"/>
  <c r="G2624" i="4" s="1"/>
  <c r="F2623" i="4"/>
  <c r="G2623" i="4" s="1"/>
  <c r="F2622" i="4"/>
  <c r="G2622" i="4" s="1"/>
  <c r="F2621" i="4"/>
  <c r="G2621" i="4" s="1"/>
  <c r="F2620" i="4"/>
  <c r="G2620" i="4" s="1"/>
  <c r="F2619" i="4"/>
  <c r="G2619" i="4" s="1"/>
  <c r="F2618" i="4"/>
  <c r="G2618" i="4" s="1"/>
  <c r="F2617" i="4"/>
  <c r="G2617" i="4" s="1"/>
  <c r="F2616" i="4"/>
  <c r="G2616" i="4" s="1"/>
  <c r="F2615" i="4"/>
  <c r="G2615" i="4" s="1"/>
  <c r="F2614" i="4"/>
  <c r="G2614" i="4" s="1"/>
  <c r="F2613" i="4"/>
  <c r="G2613" i="4" s="1"/>
  <c r="F2612" i="4"/>
  <c r="G2612" i="4" s="1"/>
  <c r="F2611" i="4"/>
  <c r="G2611" i="4" s="1"/>
  <c r="F2610" i="4"/>
  <c r="G2610" i="4" s="1"/>
  <c r="F2609" i="4"/>
  <c r="G2609" i="4" s="1"/>
  <c r="F2608" i="4"/>
  <c r="G2608" i="4" s="1"/>
  <c r="F2607" i="4"/>
  <c r="G2607" i="4" s="1"/>
  <c r="F2606" i="4"/>
  <c r="G2606" i="4" s="1"/>
  <c r="F2605" i="4"/>
  <c r="G2605" i="4" s="1"/>
  <c r="F2604" i="4"/>
  <c r="G2604" i="4" s="1"/>
  <c r="F2603" i="4"/>
  <c r="G2603" i="4" s="1"/>
  <c r="F2602" i="4"/>
  <c r="G2602" i="4" s="1"/>
  <c r="F2601" i="4"/>
  <c r="G2601" i="4" s="1"/>
  <c r="F2600" i="4"/>
  <c r="G2600" i="4" s="1"/>
  <c r="F2599" i="4"/>
  <c r="G2599" i="4" s="1"/>
  <c r="F2598" i="4"/>
  <c r="G2598" i="4" s="1"/>
  <c r="F2597" i="4"/>
  <c r="G2597" i="4" s="1"/>
  <c r="F2596" i="4"/>
  <c r="G2596" i="4" s="1"/>
  <c r="F2595" i="4"/>
  <c r="G2595" i="4" s="1"/>
  <c r="F2594" i="4"/>
  <c r="G2594" i="4" s="1"/>
  <c r="F2593" i="4"/>
  <c r="G2593" i="4" s="1"/>
  <c r="F2592" i="4"/>
  <c r="G2592" i="4" s="1"/>
  <c r="F2591" i="4"/>
  <c r="G2591" i="4" s="1"/>
  <c r="F2590" i="4"/>
  <c r="G2590" i="4" s="1"/>
  <c r="F2589" i="4"/>
  <c r="G2589" i="4" s="1"/>
  <c r="F2588" i="4"/>
  <c r="G2588" i="4" s="1"/>
  <c r="F2587" i="4"/>
  <c r="G2587" i="4" s="1"/>
  <c r="F2586" i="4"/>
  <c r="G2586" i="4" s="1"/>
  <c r="F2585" i="4"/>
  <c r="G2585" i="4" s="1"/>
  <c r="F2584" i="4"/>
  <c r="G2584" i="4" s="1"/>
  <c r="F2583" i="4"/>
  <c r="G2583" i="4" s="1"/>
  <c r="F2582" i="4"/>
  <c r="G2582" i="4" s="1"/>
  <c r="F2581" i="4"/>
  <c r="G2581" i="4" s="1"/>
  <c r="F2580" i="4"/>
  <c r="G2580" i="4" s="1"/>
  <c r="F2579" i="4"/>
  <c r="G2579" i="4" s="1"/>
  <c r="F2578" i="4"/>
  <c r="G2578" i="4" s="1"/>
  <c r="F2577" i="4"/>
  <c r="G2577" i="4" s="1"/>
  <c r="F2576" i="4"/>
  <c r="G2576" i="4" s="1"/>
  <c r="F2575" i="4"/>
  <c r="G2575" i="4" s="1"/>
  <c r="F2574" i="4"/>
  <c r="G2574" i="4" s="1"/>
  <c r="F2573" i="4"/>
  <c r="G2573" i="4" s="1"/>
  <c r="F2572" i="4"/>
  <c r="G2572" i="4" s="1"/>
  <c r="F2571" i="4"/>
  <c r="G2571" i="4" s="1"/>
  <c r="F2570" i="4"/>
  <c r="G2570" i="4" s="1"/>
  <c r="F2569" i="4"/>
  <c r="G2569" i="4" s="1"/>
  <c r="F2568" i="4"/>
  <c r="G2568" i="4" s="1"/>
  <c r="F2567" i="4"/>
  <c r="G2567" i="4" s="1"/>
  <c r="F2566" i="4"/>
  <c r="G2566" i="4" s="1"/>
  <c r="F2565" i="4"/>
  <c r="G2565" i="4" s="1"/>
  <c r="F2564" i="4"/>
  <c r="G2564" i="4" s="1"/>
  <c r="F2563" i="4"/>
  <c r="G2563" i="4" s="1"/>
  <c r="F2562" i="4"/>
  <c r="G2562" i="4" s="1"/>
  <c r="F2561" i="4"/>
  <c r="G2561" i="4" s="1"/>
  <c r="F2560" i="4"/>
  <c r="G2560" i="4" s="1"/>
  <c r="F2559" i="4"/>
  <c r="G2559" i="4" s="1"/>
  <c r="F2558" i="4"/>
  <c r="G2558" i="4" s="1"/>
  <c r="F2557" i="4"/>
  <c r="G2557" i="4" s="1"/>
  <c r="F2556" i="4"/>
  <c r="G2556" i="4" s="1"/>
  <c r="F2555" i="4"/>
  <c r="G2555" i="4" s="1"/>
  <c r="F2554" i="4"/>
  <c r="G2554" i="4" s="1"/>
  <c r="F2553" i="4"/>
  <c r="G2553" i="4" s="1"/>
  <c r="F2552" i="4"/>
  <c r="G2552" i="4" s="1"/>
  <c r="F2551" i="4"/>
  <c r="G2551" i="4" s="1"/>
  <c r="F2550" i="4"/>
  <c r="G2550" i="4" s="1"/>
  <c r="F2549" i="4"/>
  <c r="G2549" i="4" s="1"/>
  <c r="F2548" i="4"/>
  <c r="G2548" i="4" s="1"/>
  <c r="F2547" i="4"/>
  <c r="G2547" i="4" s="1"/>
  <c r="F2546" i="4"/>
  <c r="G2546" i="4" s="1"/>
  <c r="F2545" i="4"/>
  <c r="G2545" i="4" s="1"/>
  <c r="F2544" i="4"/>
  <c r="G2544" i="4" s="1"/>
  <c r="F2543" i="4"/>
  <c r="G2543" i="4" s="1"/>
  <c r="F2542" i="4"/>
  <c r="G2542" i="4" s="1"/>
  <c r="F2541" i="4"/>
  <c r="G2541" i="4" s="1"/>
  <c r="F2540" i="4"/>
  <c r="G2540" i="4" s="1"/>
  <c r="F2539" i="4"/>
  <c r="G2539" i="4" s="1"/>
  <c r="F2538" i="4"/>
  <c r="G2538" i="4" s="1"/>
  <c r="F2537" i="4"/>
  <c r="G2537" i="4" s="1"/>
  <c r="F2536" i="4"/>
  <c r="G2536" i="4" s="1"/>
  <c r="F2535" i="4"/>
  <c r="G2535" i="4" s="1"/>
  <c r="F2534" i="4"/>
  <c r="G2534" i="4" s="1"/>
  <c r="F2533" i="4"/>
  <c r="G2533" i="4" s="1"/>
  <c r="F2532" i="4"/>
  <c r="G2532" i="4" s="1"/>
  <c r="F2531" i="4"/>
  <c r="G2531" i="4" s="1"/>
  <c r="F2530" i="4"/>
  <c r="G2530" i="4" s="1"/>
  <c r="F2529" i="4"/>
  <c r="G2529" i="4" s="1"/>
  <c r="F2528" i="4"/>
  <c r="G2528" i="4" s="1"/>
  <c r="F2527" i="4"/>
  <c r="G2527" i="4" s="1"/>
  <c r="F2526" i="4"/>
  <c r="G2526" i="4" s="1"/>
  <c r="F2525" i="4"/>
  <c r="G2525" i="4" s="1"/>
  <c r="F2524" i="4"/>
  <c r="G2524" i="4" s="1"/>
  <c r="F2523" i="4"/>
  <c r="G2523" i="4" s="1"/>
  <c r="F2522" i="4"/>
  <c r="G2522" i="4" s="1"/>
  <c r="F2521" i="4"/>
  <c r="G2521" i="4" s="1"/>
  <c r="F2520" i="4"/>
  <c r="G2520" i="4" s="1"/>
  <c r="F2519" i="4"/>
  <c r="G2519" i="4" s="1"/>
  <c r="F2518" i="4"/>
  <c r="G2518" i="4" s="1"/>
  <c r="F2517" i="4"/>
  <c r="G2517" i="4" s="1"/>
  <c r="F2516" i="4"/>
  <c r="G2516" i="4" s="1"/>
  <c r="F2515" i="4"/>
  <c r="G2515" i="4" s="1"/>
  <c r="F2514" i="4"/>
  <c r="G2514" i="4" s="1"/>
  <c r="F2513" i="4"/>
  <c r="G2513" i="4" s="1"/>
  <c r="F2512" i="4"/>
  <c r="G2512" i="4" s="1"/>
  <c r="F2511" i="4"/>
  <c r="G2511" i="4" s="1"/>
  <c r="F2510" i="4"/>
  <c r="G2510" i="4" s="1"/>
  <c r="F2509" i="4"/>
  <c r="G2509" i="4" s="1"/>
  <c r="F2508" i="4"/>
  <c r="G2508" i="4" s="1"/>
  <c r="F2507" i="4"/>
  <c r="G2507" i="4" s="1"/>
  <c r="F2506" i="4"/>
  <c r="G2506" i="4" s="1"/>
  <c r="F2505" i="4"/>
  <c r="G2505" i="4" s="1"/>
  <c r="F2504" i="4"/>
  <c r="G2504" i="4" s="1"/>
  <c r="F2503" i="4"/>
  <c r="G2503" i="4" s="1"/>
  <c r="F2502" i="4"/>
  <c r="G2502" i="4" s="1"/>
  <c r="F2501" i="4"/>
  <c r="G2501" i="4" s="1"/>
  <c r="F2500" i="4"/>
  <c r="G2500" i="4" s="1"/>
  <c r="F2499" i="4"/>
  <c r="G2499" i="4" s="1"/>
  <c r="F2498" i="4"/>
  <c r="G2498" i="4" s="1"/>
  <c r="F2497" i="4"/>
  <c r="G2497" i="4" s="1"/>
  <c r="F2496" i="4"/>
  <c r="G2496" i="4" s="1"/>
  <c r="F2495" i="4"/>
  <c r="G2495" i="4" s="1"/>
  <c r="F2494" i="4"/>
  <c r="G2494" i="4" s="1"/>
  <c r="F2493" i="4"/>
  <c r="G2493" i="4" s="1"/>
  <c r="F2492" i="4"/>
  <c r="G2492" i="4" s="1"/>
  <c r="F2491" i="4"/>
  <c r="G2491" i="4" s="1"/>
  <c r="F2490" i="4"/>
  <c r="G2490" i="4" s="1"/>
  <c r="F2489" i="4"/>
  <c r="G2489" i="4" s="1"/>
  <c r="F2488" i="4"/>
  <c r="G2488" i="4" s="1"/>
  <c r="F2487" i="4"/>
  <c r="G2487" i="4" s="1"/>
  <c r="F2486" i="4"/>
  <c r="G2486" i="4" s="1"/>
  <c r="F2485" i="4"/>
  <c r="G2485" i="4" s="1"/>
  <c r="F2484" i="4"/>
  <c r="G2484" i="4" s="1"/>
  <c r="F2483" i="4"/>
  <c r="G2483" i="4" s="1"/>
  <c r="F2482" i="4"/>
  <c r="G2482" i="4" s="1"/>
  <c r="F2481" i="4"/>
  <c r="G2481" i="4" s="1"/>
  <c r="F2480" i="4"/>
  <c r="G2480" i="4" s="1"/>
  <c r="F2479" i="4"/>
  <c r="G2479" i="4" s="1"/>
  <c r="F2478" i="4"/>
  <c r="G2478" i="4" s="1"/>
  <c r="F2477" i="4"/>
  <c r="G2477" i="4" s="1"/>
  <c r="F2476" i="4"/>
  <c r="G2476" i="4" s="1"/>
  <c r="F2475" i="4"/>
  <c r="G2475" i="4" s="1"/>
  <c r="F2474" i="4"/>
  <c r="G2474" i="4" s="1"/>
  <c r="F2473" i="4"/>
  <c r="G2473" i="4" s="1"/>
  <c r="F2472" i="4"/>
  <c r="G2472" i="4" s="1"/>
  <c r="F2471" i="4"/>
  <c r="G2471" i="4" s="1"/>
  <c r="F2470" i="4"/>
  <c r="G2470" i="4" s="1"/>
  <c r="F2469" i="4"/>
  <c r="G2469" i="4" s="1"/>
  <c r="F2468" i="4"/>
  <c r="G2468" i="4" s="1"/>
  <c r="F2467" i="4"/>
  <c r="G2467" i="4" s="1"/>
  <c r="F2466" i="4"/>
  <c r="G2466" i="4" s="1"/>
  <c r="F2465" i="4"/>
  <c r="G2465" i="4" s="1"/>
  <c r="F2464" i="4"/>
  <c r="G2464" i="4" s="1"/>
  <c r="F2463" i="4"/>
  <c r="G2463" i="4" s="1"/>
  <c r="F2462" i="4"/>
  <c r="G2462" i="4" s="1"/>
  <c r="F2461" i="4"/>
  <c r="G2461" i="4" s="1"/>
  <c r="F2460" i="4"/>
  <c r="G2460" i="4" s="1"/>
  <c r="F2459" i="4"/>
  <c r="G2459" i="4" s="1"/>
  <c r="F2458" i="4"/>
  <c r="G2458" i="4" s="1"/>
  <c r="F2457" i="4"/>
  <c r="G2457" i="4" s="1"/>
  <c r="F2456" i="4"/>
  <c r="G2456" i="4" s="1"/>
  <c r="F2455" i="4"/>
  <c r="G2455" i="4" s="1"/>
  <c r="F2454" i="4"/>
  <c r="G2454" i="4" s="1"/>
  <c r="F2453" i="4"/>
  <c r="G2453" i="4" s="1"/>
  <c r="F2452" i="4"/>
  <c r="G2452" i="4" s="1"/>
  <c r="F2451" i="4"/>
  <c r="G2451" i="4" s="1"/>
  <c r="F2450" i="4"/>
  <c r="G2450" i="4" s="1"/>
  <c r="F2449" i="4"/>
  <c r="G2449" i="4" s="1"/>
  <c r="F2448" i="4"/>
  <c r="G2448" i="4" s="1"/>
  <c r="F2447" i="4"/>
  <c r="G2447" i="4" s="1"/>
  <c r="F2446" i="4"/>
  <c r="G2446" i="4" s="1"/>
  <c r="F2445" i="4"/>
  <c r="G2445" i="4" s="1"/>
  <c r="F2444" i="4"/>
  <c r="G2444" i="4" s="1"/>
  <c r="F2443" i="4"/>
  <c r="G2443" i="4" s="1"/>
  <c r="F2442" i="4"/>
  <c r="G2442" i="4" s="1"/>
  <c r="F2441" i="4"/>
  <c r="G2441" i="4" s="1"/>
  <c r="F2440" i="4"/>
  <c r="G2440" i="4" s="1"/>
  <c r="F2439" i="4"/>
  <c r="G2439" i="4" s="1"/>
  <c r="F2438" i="4"/>
  <c r="G2438" i="4" s="1"/>
  <c r="F2437" i="4"/>
  <c r="G2437" i="4" s="1"/>
  <c r="F2436" i="4"/>
  <c r="G2436" i="4" s="1"/>
  <c r="F2435" i="4"/>
  <c r="G2435" i="4" s="1"/>
  <c r="F2434" i="4"/>
  <c r="G2434" i="4" s="1"/>
  <c r="F2433" i="4"/>
  <c r="G2433" i="4" s="1"/>
  <c r="F2432" i="4"/>
  <c r="G2432" i="4" s="1"/>
  <c r="F2431" i="4"/>
  <c r="G2431" i="4" s="1"/>
  <c r="F2430" i="4"/>
  <c r="G2430" i="4" s="1"/>
  <c r="F2429" i="4"/>
  <c r="G2429" i="4" s="1"/>
  <c r="F2428" i="4"/>
  <c r="G2428" i="4" s="1"/>
  <c r="F2427" i="4"/>
  <c r="G2427" i="4" s="1"/>
  <c r="F2426" i="4"/>
  <c r="G2426" i="4" s="1"/>
  <c r="F2425" i="4"/>
  <c r="G2425" i="4" s="1"/>
  <c r="F2424" i="4"/>
  <c r="G2424" i="4" s="1"/>
  <c r="F2423" i="4"/>
  <c r="G2423" i="4" s="1"/>
  <c r="F2422" i="4"/>
  <c r="G2422" i="4" s="1"/>
  <c r="F2421" i="4"/>
  <c r="G2421" i="4" s="1"/>
  <c r="F2420" i="4"/>
  <c r="G2420" i="4" s="1"/>
  <c r="F2419" i="4"/>
  <c r="G2419" i="4" s="1"/>
  <c r="F2418" i="4"/>
  <c r="G2418" i="4" s="1"/>
  <c r="F2417" i="4"/>
  <c r="G2417" i="4" s="1"/>
  <c r="F2416" i="4"/>
  <c r="G2416" i="4" s="1"/>
  <c r="F2415" i="4"/>
  <c r="G2415" i="4" s="1"/>
  <c r="F2414" i="4"/>
  <c r="G2414" i="4" s="1"/>
  <c r="F2413" i="4"/>
  <c r="G2413" i="4" s="1"/>
  <c r="F2412" i="4"/>
  <c r="G2412" i="4" s="1"/>
  <c r="F2411" i="4"/>
  <c r="G2411" i="4" s="1"/>
  <c r="F2410" i="4"/>
  <c r="G2410" i="4" s="1"/>
  <c r="F2409" i="4"/>
  <c r="G2409" i="4" s="1"/>
  <c r="F2408" i="4"/>
  <c r="G2408" i="4" s="1"/>
  <c r="F2407" i="4"/>
  <c r="G2407" i="4" s="1"/>
  <c r="F2406" i="4"/>
  <c r="G2406" i="4" s="1"/>
  <c r="F2405" i="4"/>
  <c r="G2405" i="4" s="1"/>
  <c r="F2404" i="4"/>
  <c r="G2404" i="4" s="1"/>
  <c r="F2403" i="4"/>
  <c r="G2403" i="4" s="1"/>
  <c r="F2402" i="4"/>
  <c r="G2402" i="4" s="1"/>
  <c r="F2401" i="4"/>
  <c r="G2401" i="4" s="1"/>
  <c r="F2400" i="4"/>
  <c r="G2400" i="4" s="1"/>
  <c r="F2399" i="4"/>
  <c r="G2399" i="4" s="1"/>
  <c r="F2398" i="4"/>
  <c r="G2398" i="4" s="1"/>
  <c r="F2397" i="4"/>
  <c r="G2397" i="4" s="1"/>
  <c r="F2396" i="4"/>
  <c r="G2396" i="4" s="1"/>
  <c r="F2395" i="4"/>
  <c r="G2395" i="4" s="1"/>
  <c r="F2394" i="4"/>
  <c r="G2394" i="4" s="1"/>
  <c r="F2393" i="4"/>
  <c r="G2393" i="4" s="1"/>
  <c r="F2392" i="4"/>
  <c r="G2392" i="4" s="1"/>
  <c r="F2391" i="4"/>
  <c r="G2391" i="4" s="1"/>
  <c r="F2390" i="4"/>
  <c r="G2390" i="4" s="1"/>
  <c r="F2389" i="4"/>
  <c r="G2389" i="4" s="1"/>
  <c r="F2388" i="4"/>
  <c r="G2388" i="4" s="1"/>
  <c r="F2387" i="4"/>
  <c r="G2387" i="4" s="1"/>
  <c r="F2386" i="4"/>
  <c r="G2386" i="4" s="1"/>
  <c r="F2385" i="4"/>
  <c r="G2385" i="4" s="1"/>
  <c r="F2384" i="4"/>
  <c r="G2384" i="4" s="1"/>
  <c r="F2383" i="4"/>
  <c r="G2383" i="4" s="1"/>
  <c r="F2382" i="4"/>
  <c r="G2382" i="4" s="1"/>
  <c r="F2381" i="4"/>
  <c r="G2381" i="4" s="1"/>
  <c r="F2380" i="4"/>
  <c r="G2380" i="4" s="1"/>
  <c r="F2379" i="4"/>
  <c r="G2379" i="4" s="1"/>
  <c r="F2378" i="4"/>
  <c r="G2378" i="4" s="1"/>
  <c r="F2377" i="4"/>
  <c r="G2377" i="4" s="1"/>
  <c r="F2376" i="4"/>
  <c r="G2376" i="4" s="1"/>
  <c r="F2375" i="4"/>
  <c r="G2375" i="4" s="1"/>
  <c r="F2374" i="4"/>
  <c r="G2374" i="4" s="1"/>
  <c r="F2373" i="4"/>
  <c r="G2373" i="4" s="1"/>
  <c r="F2372" i="4"/>
  <c r="G2372" i="4" s="1"/>
  <c r="F2371" i="4"/>
  <c r="G2371" i="4" s="1"/>
  <c r="F2370" i="4"/>
  <c r="G2370" i="4" s="1"/>
  <c r="F2369" i="4"/>
  <c r="G2369" i="4" s="1"/>
  <c r="F2368" i="4"/>
  <c r="G2368" i="4" s="1"/>
  <c r="F2367" i="4"/>
  <c r="G2367" i="4" s="1"/>
  <c r="F2366" i="4"/>
  <c r="G2366" i="4" s="1"/>
  <c r="F2365" i="4"/>
  <c r="G2365" i="4" s="1"/>
  <c r="F2364" i="4"/>
  <c r="G2364" i="4" s="1"/>
  <c r="F2363" i="4"/>
  <c r="G2363" i="4" s="1"/>
  <c r="F2362" i="4"/>
  <c r="G2362" i="4" s="1"/>
  <c r="F2361" i="4"/>
  <c r="G2361" i="4" s="1"/>
  <c r="F2360" i="4"/>
  <c r="G2360" i="4" s="1"/>
  <c r="F2359" i="4"/>
  <c r="G2359" i="4" s="1"/>
  <c r="F2358" i="4"/>
  <c r="G2358" i="4" s="1"/>
  <c r="F2357" i="4"/>
  <c r="G2357" i="4" s="1"/>
  <c r="F2356" i="4"/>
  <c r="G2356" i="4" s="1"/>
  <c r="F2355" i="4"/>
  <c r="G2355" i="4" s="1"/>
  <c r="F2354" i="4"/>
  <c r="G2354" i="4" s="1"/>
  <c r="F2353" i="4"/>
  <c r="G2353" i="4" s="1"/>
  <c r="F2352" i="4"/>
  <c r="G2352" i="4" s="1"/>
  <c r="F2351" i="4"/>
  <c r="G2351" i="4" s="1"/>
  <c r="F2350" i="4"/>
  <c r="G2350" i="4" s="1"/>
  <c r="F2349" i="4"/>
  <c r="G2349" i="4" s="1"/>
  <c r="F2348" i="4"/>
  <c r="G2348" i="4" s="1"/>
  <c r="F2347" i="4"/>
  <c r="G2347" i="4" s="1"/>
  <c r="F2346" i="4"/>
  <c r="G2346" i="4" s="1"/>
  <c r="F2345" i="4"/>
  <c r="G2345" i="4" s="1"/>
  <c r="F2344" i="4"/>
  <c r="G2344" i="4" s="1"/>
  <c r="F2343" i="4"/>
  <c r="G2343" i="4" s="1"/>
  <c r="F2342" i="4"/>
  <c r="G2342" i="4" s="1"/>
  <c r="F2341" i="4"/>
  <c r="G2341" i="4" s="1"/>
  <c r="F2340" i="4"/>
  <c r="G2340" i="4" s="1"/>
  <c r="F2339" i="4"/>
  <c r="G2339" i="4" s="1"/>
  <c r="F2338" i="4"/>
  <c r="G2338" i="4" s="1"/>
  <c r="F2337" i="4"/>
  <c r="G2337" i="4" s="1"/>
  <c r="F2336" i="4"/>
  <c r="G2336" i="4" s="1"/>
  <c r="F2335" i="4"/>
  <c r="G2335" i="4" s="1"/>
  <c r="F2334" i="4"/>
  <c r="G2334" i="4" s="1"/>
  <c r="F2333" i="4"/>
  <c r="G2333" i="4" s="1"/>
  <c r="F2332" i="4"/>
  <c r="G2332" i="4" s="1"/>
  <c r="F2331" i="4"/>
  <c r="G2331" i="4" s="1"/>
  <c r="F2330" i="4"/>
  <c r="G2330" i="4" s="1"/>
  <c r="F2329" i="4"/>
  <c r="G2329" i="4" s="1"/>
  <c r="F2328" i="4"/>
  <c r="G2328" i="4" s="1"/>
  <c r="F2327" i="4"/>
  <c r="G2327" i="4" s="1"/>
  <c r="F2326" i="4"/>
  <c r="G2326" i="4" s="1"/>
  <c r="F2325" i="4"/>
  <c r="G2325" i="4" s="1"/>
  <c r="F2324" i="4"/>
  <c r="G2324" i="4" s="1"/>
  <c r="F2323" i="4"/>
  <c r="G2323" i="4" s="1"/>
  <c r="F2322" i="4"/>
  <c r="G2322" i="4" s="1"/>
  <c r="F2321" i="4"/>
  <c r="G2321" i="4" s="1"/>
  <c r="F2320" i="4"/>
  <c r="G2320" i="4" s="1"/>
  <c r="F2319" i="4"/>
  <c r="G2319" i="4" s="1"/>
  <c r="F2318" i="4"/>
  <c r="G2318" i="4" s="1"/>
  <c r="F2317" i="4"/>
  <c r="G2317" i="4" s="1"/>
  <c r="F2316" i="4"/>
  <c r="G2316" i="4" s="1"/>
  <c r="F2315" i="4"/>
  <c r="G2315" i="4" s="1"/>
  <c r="F2314" i="4"/>
  <c r="G2314" i="4" s="1"/>
  <c r="F2313" i="4"/>
  <c r="G2313" i="4" s="1"/>
  <c r="F2312" i="4"/>
  <c r="G2312" i="4" s="1"/>
  <c r="F2311" i="4"/>
  <c r="G2311" i="4" s="1"/>
  <c r="F2310" i="4"/>
  <c r="G2310" i="4" s="1"/>
  <c r="F2309" i="4"/>
  <c r="G2309" i="4" s="1"/>
  <c r="F2308" i="4"/>
  <c r="G2308" i="4" s="1"/>
  <c r="F2307" i="4"/>
  <c r="G2307" i="4" s="1"/>
  <c r="F2306" i="4"/>
  <c r="G2306" i="4" s="1"/>
  <c r="F2305" i="4"/>
  <c r="G2305" i="4" s="1"/>
  <c r="F2304" i="4"/>
  <c r="G2304" i="4" s="1"/>
  <c r="F2303" i="4"/>
  <c r="G2303" i="4" s="1"/>
  <c r="F2302" i="4"/>
  <c r="G2302" i="4" s="1"/>
  <c r="F2301" i="4"/>
  <c r="G2301" i="4" s="1"/>
  <c r="F2300" i="4"/>
  <c r="G2300" i="4" s="1"/>
  <c r="F2299" i="4"/>
  <c r="G2299" i="4" s="1"/>
  <c r="F2298" i="4"/>
  <c r="G2298" i="4" s="1"/>
  <c r="F2297" i="4"/>
  <c r="G2297" i="4" s="1"/>
  <c r="F2296" i="4"/>
  <c r="G2296" i="4" s="1"/>
  <c r="F2295" i="4"/>
  <c r="G2295" i="4" s="1"/>
  <c r="F2294" i="4"/>
  <c r="G2294" i="4" s="1"/>
  <c r="F2293" i="4"/>
  <c r="G2293" i="4" s="1"/>
  <c r="F2292" i="4"/>
  <c r="G2292" i="4" s="1"/>
  <c r="F2291" i="4"/>
  <c r="G2291" i="4" s="1"/>
  <c r="F2290" i="4"/>
  <c r="G2290" i="4" s="1"/>
  <c r="F2289" i="4"/>
  <c r="G2289" i="4" s="1"/>
  <c r="F2288" i="4"/>
  <c r="G2288" i="4" s="1"/>
  <c r="F2287" i="4"/>
  <c r="G2287" i="4" s="1"/>
  <c r="F2286" i="4"/>
  <c r="G2286" i="4" s="1"/>
  <c r="F2285" i="4"/>
  <c r="G2285" i="4" s="1"/>
  <c r="F2284" i="4"/>
  <c r="G2284" i="4" s="1"/>
  <c r="F2283" i="4"/>
  <c r="G2283" i="4" s="1"/>
  <c r="F2282" i="4"/>
  <c r="G2282" i="4" s="1"/>
  <c r="F2281" i="4"/>
  <c r="G2281" i="4" s="1"/>
  <c r="F2280" i="4"/>
  <c r="G2280" i="4" s="1"/>
  <c r="F2279" i="4"/>
  <c r="G2279" i="4" s="1"/>
  <c r="F2278" i="4"/>
  <c r="G2278" i="4" s="1"/>
  <c r="F2277" i="4"/>
  <c r="G2277" i="4" s="1"/>
  <c r="F2276" i="4"/>
  <c r="G2276" i="4" s="1"/>
  <c r="F2275" i="4"/>
  <c r="G2275" i="4" s="1"/>
  <c r="F2274" i="4"/>
  <c r="G2274" i="4" s="1"/>
  <c r="F2273" i="4"/>
  <c r="G2273" i="4" s="1"/>
  <c r="F2272" i="4"/>
  <c r="G2272" i="4" s="1"/>
  <c r="F2271" i="4"/>
  <c r="G2271" i="4" s="1"/>
  <c r="F2270" i="4"/>
  <c r="G2270" i="4" s="1"/>
  <c r="F2269" i="4"/>
  <c r="G2269" i="4" s="1"/>
  <c r="F2268" i="4"/>
  <c r="G2268" i="4" s="1"/>
  <c r="F2267" i="4"/>
  <c r="G2267" i="4" s="1"/>
  <c r="F2266" i="4"/>
  <c r="G2266" i="4" s="1"/>
  <c r="F2265" i="4"/>
  <c r="G2265" i="4" s="1"/>
  <c r="F2264" i="4"/>
  <c r="G2264" i="4" s="1"/>
  <c r="F2263" i="4"/>
  <c r="G2263" i="4" s="1"/>
  <c r="F2262" i="4"/>
  <c r="G2262" i="4" s="1"/>
  <c r="F2261" i="4"/>
  <c r="G2261" i="4" s="1"/>
  <c r="F2260" i="4"/>
  <c r="G2260" i="4" s="1"/>
  <c r="F2259" i="4"/>
  <c r="G2259" i="4" s="1"/>
  <c r="F2258" i="4"/>
  <c r="G2258" i="4" s="1"/>
  <c r="F2257" i="4"/>
  <c r="G2257" i="4" s="1"/>
  <c r="F2256" i="4"/>
  <c r="G2256" i="4" s="1"/>
  <c r="F2255" i="4"/>
  <c r="G2255" i="4" s="1"/>
  <c r="F2254" i="4"/>
  <c r="G2254" i="4" s="1"/>
  <c r="F2253" i="4"/>
  <c r="G2253" i="4" s="1"/>
  <c r="F2252" i="4"/>
  <c r="G2252" i="4" s="1"/>
  <c r="F2251" i="4"/>
  <c r="G2251" i="4" s="1"/>
  <c r="F2250" i="4"/>
  <c r="G2250" i="4" s="1"/>
  <c r="F2249" i="4"/>
  <c r="G2249" i="4" s="1"/>
  <c r="F2248" i="4"/>
  <c r="G2248" i="4" s="1"/>
  <c r="F2247" i="4"/>
  <c r="G2247" i="4" s="1"/>
  <c r="F2246" i="4"/>
  <c r="G2246" i="4" s="1"/>
  <c r="F2245" i="4"/>
  <c r="G2245" i="4" s="1"/>
  <c r="F2244" i="4"/>
  <c r="G2244" i="4" s="1"/>
  <c r="F2243" i="4"/>
  <c r="G2243" i="4" s="1"/>
  <c r="F2242" i="4"/>
  <c r="G2242" i="4" s="1"/>
  <c r="F2241" i="4"/>
  <c r="G2241" i="4" s="1"/>
  <c r="F2240" i="4"/>
  <c r="G2240" i="4" s="1"/>
  <c r="F2239" i="4"/>
  <c r="G2239" i="4" s="1"/>
  <c r="F2238" i="4"/>
  <c r="G2238" i="4" s="1"/>
  <c r="F2237" i="4"/>
  <c r="G2237" i="4" s="1"/>
  <c r="F2236" i="4"/>
  <c r="G2236" i="4" s="1"/>
  <c r="F2235" i="4"/>
  <c r="G2235" i="4" s="1"/>
  <c r="F2234" i="4"/>
  <c r="G2234" i="4" s="1"/>
  <c r="F2233" i="4"/>
  <c r="G2233" i="4" s="1"/>
  <c r="F2232" i="4"/>
  <c r="G2232" i="4" s="1"/>
  <c r="F2231" i="4"/>
  <c r="G2231" i="4" s="1"/>
  <c r="F2230" i="4"/>
  <c r="G2230" i="4" s="1"/>
  <c r="F2229" i="4"/>
  <c r="G2229" i="4" s="1"/>
  <c r="F2228" i="4"/>
  <c r="G2228" i="4" s="1"/>
  <c r="F2227" i="4"/>
  <c r="G2227" i="4" s="1"/>
  <c r="F2226" i="4"/>
  <c r="G2226" i="4" s="1"/>
  <c r="F2225" i="4"/>
  <c r="G2225" i="4" s="1"/>
  <c r="F2224" i="4"/>
  <c r="G2224" i="4" s="1"/>
  <c r="F2223" i="4"/>
  <c r="G2223" i="4" s="1"/>
  <c r="F2222" i="4"/>
  <c r="G2222" i="4" s="1"/>
  <c r="F2221" i="4"/>
  <c r="G2221" i="4" s="1"/>
  <c r="F2220" i="4"/>
  <c r="G2220" i="4" s="1"/>
  <c r="F2219" i="4"/>
  <c r="G2219" i="4" s="1"/>
  <c r="F2218" i="4"/>
  <c r="G2218" i="4" s="1"/>
  <c r="F2217" i="4"/>
  <c r="G2217" i="4" s="1"/>
  <c r="F2216" i="4"/>
  <c r="G2216" i="4" s="1"/>
  <c r="F2215" i="4"/>
  <c r="G2215" i="4" s="1"/>
  <c r="F2214" i="4"/>
  <c r="G2214" i="4" s="1"/>
  <c r="F2213" i="4"/>
  <c r="G2213" i="4" s="1"/>
  <c r="F2212" i="4"/>
  <c r="G2212" i="4" s="1"/>
  <c r="F2211" i="4"/>
  <c r="G2211" i="4" s="1"/>
  <c r="F2210" i="4"/>
  <c r="G2210" i="4" s="1"/>
  <c r="F2209" i="4"/>
  <c r="G2209" i="4" s="1"/>
  <c r="F2208" i="4"/>
  <c r="G2208" i="4" s="1"/>
  <c r="F2207" i="4"/>
  <c r="G2207" i="4" s="1"/>
  <c r="F2206" i="4"/>
  <c r="G2206" i="4" s="1"/>
  <c r="F2205" i="4"/>
  <c r="G2205" i="4" s="1"/>
  <c r="F2204" i="4"/>
  <c r="G2204" i="4" s="1"/>
  <c r="F2203" i="4"/>
  <c r="G2203" i="4" s="1"/>
  <c r="F2202" i="4"/>
  <c r="G2202" i="4" s="1"/>
  <c r="F2201" i="4"/>
  <c r="G2201" i="4" s="1"/>
  <c r="F2200" i="4"/>
  <c r="G2200" i="4" s="1"/>
  <c r="F2199" i="4"/>
  <c r="G2199" i="4" s="1"/>
  <c r="F2198" i="4"/>
  <c r="G2198" i="4" s="1"/>
  <c r="F2197" i="4"/>
  <c r="G2197" i="4" s="1"/>
  <c r="F2196" i="4"/>
  <c r="G2196" i="4" s="1"/>
  <c r="F2195" i="4"/>
  <c r="G2195" i="4" s="1"/>
  <c r="F2194" i="4"/>
  <c r="G2194" i="4" s="1"/>
  <c r="F2193" i="4"/>
  <c r="G2193" i="4" s="1"/>
  <c r="F2192" i="4"/>
  <c r="G2192" i="4" s="1"/>
  <c r="F2191" i="4"/>
  <c r="G2191" i="4" s="1"/>
  <c r="F2190" i="4"/>
  <c r="G2190" i="4" s="1"/>
  <c r="F2189" i="4"/>
  <c r="G2189" i="4" s="1"/>
  <c r="F2188" i="4"/>
  <c r="G2188" i="4" s="1"/>
  <c r="F2187" i="4"/>
  <c r="G2187" i="4" s="1"/>
  <c r="F2186" i="4"/>
  <c r="G2186" i="4" s="1"/>
  <c r="F2185" i="4"/>
  <c r="G2185" i="4" s="1"/>
  <c r="F2184" i="4"/>
  <c r="G2184" i="4" s="1"/>
  <c r="F2183" i="4"/>
  <c r="G2183" i="4" s="1"/>
  <c r="F2182" i="4"/>
  <c r="G2182" i="4" s="1"/>
  <c r="F2181" i="4"/>
  <c r="G2181" i="4" s="1"/>
  <c r="F2180" i="4"/>
  <c r="G2180" i="4" s="1"/>
  <c r="F2179" i="4"/>
  <c r="G2179" i="4" s="1"/>
  <c r="F2178" i="4"/>
  <c r="G2178" i="4" s="1"/>
  <c r="F2177" i="4"/>
  <c r="G2177" i="4" s="1"/>
  <c r="F2176" i="4"/>
  <c r="G2176" i="4" s="1"/>
  <c r="F2175" i="4"/>
  <c r="G2175" i="4" s="1"/>
  <c r="F2174" i="4"/>
  <c r="G2174" i="4" s="1"/>
  <c r="F2173" i="4"/>
  <c r="G2173" i="4" s="1"/>
  <c r="F2172" i="4"/>
  <c r="G2172" i="4" s="1"/>
  <c r="F2171" i="4"/>
  <c r="G2171" i="4" s="1"/>
  <c r="F2170" i="4"/>
  <c r="G2170" i="4" s="1"/>
  <c r="F2169" i="4"/>
  <c r="G2169" i="4" s="1"/>
  <c r="F2168" i="4"/>
  <c r="G2168" i="4" s="1"/>
  <c r="F2167" i="4"/>
  <c r="G2167" i="4" s="1"/>
  <c r="F2166" i="4"/>
  <c r="G2166" i="4" s="1"/>
  <c r="F2165" i="4"/>
  <c r="G2165" i="4" s="1"/>
  <c r="F2164" i="4"/>
  <c r="G2164" i="4" s="1"/>
  <c r="F2163" i="4"/>
  <c r="G2163" i="4" s="1"/>
  <c r="F2162" i="4"/>
  <c r="G2162" i="4" s="1"/>
  <c r="F2161" i="4"/>
  <c r="G2161" i="4" s="1"/>
  <c r="F2160" i="4"/>
  <c r="G2160" i="4" s="1"/>
  <c r="F2159" i="4"/>
  <c r="G2159" i="4" s="1"/>
  <c r="F2158" i="4"/>
  <c r="G2158" i="4" s="1"/>
  <c r="F2157" i="4"/>
  <c r="G2157" i="4" s="1"/>
  <c r="F2156" i="4"/>
  <c r="G2156" i="4" s="1"/>
  <c r="F2155" i="4"/>
  <c r="G2155" i="4" s="1"/>
  <c r="F2154" i="4"/>
  <c r="G2154" i="4" s="1"/>
  <c r="F2153" i="4"/>
  <c r="G2153" i="4" s="1"/>
  <c r="F2152" i="4"/>
  <c r="G2152" i="4" s="1"/>
  <c r="F2151" i="4"/>
  <c r="G2151" i="4" s="1"/>
  <c r="F2150" i="4"/>
  <c r="G2150" i="4" s="1"/>
  <c r="F2149" i="4"/>
  <c r="G2149" i="4" s="1"/>
  <c r="F2148" i="4"/>
  <c r="G2148" i="4" s="1"/>
  <c r="F2147" i="4"/>
  <c r="G2147" i="4" s="1"/>
  <c r="F2146" i="4"/>
  <c r="G2146" i="4" s="1"/>
  <c r="F2145" i="4"/>
  <c r="G2145" i="4" s="1"/>
  <c r="F2144" i="4"/>
  <c r="G2144" i="4" s="1"/>
  <c r="F2143" i="4"/>
  <c r="G2143" i="4" s="1"/>
  <c r="F2142" i="4"/>
  <c r="G2142" i="4" s="1"/>
  <c r="F2141" i="4"/>
  <c r="G2141" i="4" s="1"/>
  <c r="F2140" i="4"/>
  <c r="G2140" i="4" s="1"/>
  <c r="F2139" i="4"/>
  <c r="G2139" i="4" s="1"/>
  <c r="F2138" i="4"/>
  <c r="G2138" i="4" s="1"/>
  <c r="F2137" i="4"/>
  <c r="G2137" i="4" s="1"/>
  <c r="F2136" i="4"/>
  <c r="G2136" i="4" s="1"/>
  <c r="F2135" i="4"/>
  <c r="G2135" i="4" s="1"/>
  <c r="F2134" i="4"/>
  <c r="G2134" i="4" s="1"/>
  <c r="F2133" i="4"/>
  <c r="G2133" i="4" s="1"/>
  <c r="F2132" i="4"/>
  <c r="G2132" i="4" s="1"/>
  <c r="F2131" i="4"/>
  <c r="G2131" i="4" s="1"/>
  <c r="F2130" i="4"/>
  <c r="G2130" i="4" s="1"/>
  <c r="F2129" i="4"/>
  <c r="G2129" i="4" s="1"/>
  <c r="F2128" i="4"/>
  <c r="G2128" i="4" s="1"/>
  <c r="F2127" i="4"/>
  <c r="G2127" i="4" s="1"/>
  <c r="F2126" i="4"/>
  <c r="G2126" i="4" s="1"/>
  <c r="F2125" i="4"/>
  <c r="G2125" i="4" s="1"/>
  <c r="F2124" i="4"/>
  <c r="G2124" i="4" s="1"/>
  <c r="F2123" i="4"/>
  <c r="G2123" i="4" s="1"/>
  <c r="F2122" i="4"/>
  <c r="G2122" i="4" s="1"/>
  <c r="F2121" i="4"/>
  <c r="G2121" i="4" s="1"/>
  <c r="F2120" i="4"/>
  <c r="G2120" i="4" s="1"/>
  <c r="F2119" i="4"/>
  <c r="G2119" i="4" s="1"/>
  <c r="F2118" i="4"/>
  <c r="G2118" i="4" s="1"/>
  <c r="F2117" i="4"/>
  <c r="G2117" i="4" s="1"/>
  <c r="F2116" i="4"/>
  <c r="G2116" i="4" s="1"/>
  <c r="F2115" i="4"/>
  <c r="G2115" i="4" s="1"/>
  <c r="F2114" i="4"/>
  <c r="G2114" i="4" s="1"/>
  <c r="F2113" i="4"/>
  <c r="G2113" i="4" s="1"/>
  <c r="F2112" i="4"/>
  <c r="G2112" i="4" s="1"/>
  <c r="F2111" i="4"/>
  <c r="G2111" i="4" s="1"/>
  <c r="F2110" i="4"/>
  <c r="G2110" i="4" s="1"/>
  <c r="F2109" i="4"/>
  <c r="G2109" i="4" s="1"/>
  <c r="F2108" i="4"/>
  <c r="G2108" i="4" s="1"/>
  <c r="F2107" i="4"/>
  <c r="G2107" i="4" s="1"/>
  <c r="F2106" i="4"/>
  <c r="G2106" i="4" s="1"/>
  <c r="F2105" i="4"/>
  <c r="G2105" i="4" s="1"/>
  <c r="F2104" i="4"/>
  <c r="G2104" i="4" s="1"/>
  <c r="F2103" i="4"/>
  <c r="G2103" i="4" s="1"/>
  <c r="F2102" i="4"/>
  <c r="G2102" i="4" s="1"/>
  <c r="F2101" i="4"/>
  <c r="G2101" i="4" s="1"/>
  <c r="F2100" i="4"/>
  <c r="G2100" i="4" s="1"/>
  <c r="F2099" i="4"/>
  <c r="G2099" i="4" s="1"/>
  <c r="F2098" i="4"/>
  <c r="G2098" i="4" s="1"/>
  <c r="F2097" i="4"/>
  <c r="G2097" i="4" s="1"/>
  <c r="F2096" i="4"/>
  <c r="G2096" i="4" s="1"/>
  <c r="F2095" i="4"/>
  <c r="G2095" i="4" s="1"/>
  <c r="F2094" i="4"/>
  <c r="G2094" i="4" s="1"/>
  <c r="F2093" i="4"/>
  <c r="G2093" i="4" s="1"/>
  <c r="F2092" i="4"/>
  <c r="G2092" i="4" s="1"/>
  <c r="F2091" i="4"/>
  <c r="G2091" i="4" s="1"/>
  <c r="F2090" i="4"/>
  <c r="G2090" i="4" s="1"/>
  <c r="F2089" i="4"/>
  <c r="G2089" i="4" s="1"/>
  <c r="F2088" i="4"/>
  <c r="G2088" i="4" s="1"/>
  <c r="F2087" i="4"/>
  <c r="G2087" i="4" s="1"/>
  <c r="F2086" i="4"/>
  <c r="G2086" i="4" s="1"/>
  <c r="F2085" i="4"/>
  <c r="G2085" i="4" s="1"/>
  <c r="F2084" i="4"/>
  <c r="G2084" i="4" s="1"/>
  <c r="F2083" i="4"/>
  <c r="G2083" i="4" s="1"/>
  <c r="F2082" i="4"/>
  <c r="G2082" i="4" s="1"/>
  <c r="F2081" i="4"/>
  <c r="G2081" i="4" s="1"/>
  <c r="F2080" i="4"/>
  <c r="G2080" i="4" s="1"/>
  <c r="F2079" i="4"/>
  <c r="G2079" i="4" s="1"/>
  <c r="F2078" i="4"/>
  <c r="G2078" i="4" s="1"/>
  <c r="F2077" i="4"/>
  <c r="G2077" i="4" s="1"/>
  <c r="F2076" i="4"/>
  <c r="G2076" i="4" s="1"/>
  <c r="F2075" i="4"/>
  <c r="G2075" i="4" s="1"/>
  <c r="F2074" i="4"/>
  <c r="G2074" i="4" s="1"/>
  <c r="F2073" i="4"/>
  <c r="G2073" i="4" s="1"/>
  <c r="F2072" i="4"/>
  <c r="G2072" i="4" s="1"/>
  <c r="F2071" i="4"/>
  <c r="G2071" i="4" s="1"/>
  <c r="F2070" i="4"/>
  <c r="G2070" i="4" s="1"/>
  <c r="F2069" i="4"/>
  <c r="G2069" i="4" s="1"/>
  <c r="F2068" i="4"/>
  <c r="G2068" i="4" s="1"/>
  <c r="F2067" i="4"/>
  <c r="G2067" i="4" s="1"/>
  <c r="F2066" i="4"/>
  <c r="G2066" i="4" s="1"/>
  <c r="F2065" i="4"/>
  <c r="G2065" i="4" s="1"/>
  <c r="F2064" i="4"/>
  <c r="G2064" i="4" s="1"/>
  <c r="F2063" i="4"/>
  <c r="G2063" i="4" s="1"/>
  <c r="F2062" i="4"/>
  <c r="G2062" i="4" s="1"/>
  <c r="F2061" i="4"/>
  <c r="G2061" i="4" s="1"/>
  <c r="F2060" i="4"/>
  <c r="G2060" i="4" s="1"/>
  <c r="F2059" i="4"/>
  <c r="G2059" i="4" s="1"/>
  <c r="F2058" i="4"/>
  <c r="G2058" i="4" s="1"/>
  <c r="F2057" i="4"/>
  <c r="G2057" i="4" s="1"/>
  <c r="F2056" i="4"/>
  <c r="G2056" i="4" s="1"/>
  <c r="F2055" i="4"/>
  <c r="G2055" i="4" s="1"/>
  <c r="F2054" i="4"/>
  <c r="G2054" i="4" s="1"/>
  <c r="F2053" i="4"/>
  <c r="G2053" i="4" s="1"/>
  <c r="F2052" i="4"/>
  <c r="G2052" i="4" s="1"/>
  <c r="F2051" i="4"/>
  <c r="G2051" i="4" s="1"/>
  <c r="F2050" i="4"/>
  <c r="G2050" i="4" s="1"/>
  <c r="F2049" i="4"/>
  <c r="G2049" i="4" s="1"/>
  <c r="F2048" i="4"/>
  <c r="G2048" i="4" s="1"/>
  <c r="F2047" i="4"/>
  <c r="G2047" i="4" s="1"/>
  <c r="F2046" i="4"/>
  <c r="G2046" i="4" s="1"/>
  <c r="F2045" i="4"/>
  <c r="G2045" i="4" s="1"/>
  <c r="F2044" i="4"/>
  <c r="G2044" i="4" s="1"/>
  <c r="F2043" i="4"/>
  <c r="G2043" i="4" s="1"/>
  <c r="F2042" i="4"/>
  <c r="G2042" i="4" s="1"/>
  <c r="F2041" i="4"/>
  <c r="G2041" i="4" s="1"/>
  <c r="F2040" i="4"/>
  <c r="G2040" i="4" s="1"/>
  <c r="F2039" i="4"/>
  <c r="G2039" i="4" s="1"/>
  <c r="F2038" i="4"/>
  <c r="G2038" i="4" s="1"/>
  <c r="F2037" i="4"/>
  <c r="G2037" i="4" s="1"/>
  <c r="F2036" i="4"/>
  <c r="G2036" i="4" s="1"/>
  <c r="F2035" i="4"/>
  <c r="G2035" i="4" s="1"/>
  <c r="F2034" i="4"/>
  <c r="G2034" i="4" s="1"/>
  <c r="F2033" i="4"/>
  <c r="G2033" i="4" s="1"/>
  <c r="F2032" i="4"/>
  <c r="G2032" i="4" s="1"/>
  <c r="F2031" i="4"/>
  <c r="G2031" i="4" s="1"/>
  <c r="F2030" i="4"/>
  <c r="G2030" i="4" s="1"/>
  <c r="F2029" i="4"/>
  <c r="G2029" i="4" s="1"/>
  <c r="F2028" i="4"/>
  <c r="G2028" i="4" s="1"/>
  <c r="F2027" i="4"/>
  <c r="G2027" i="4" s="1"/>
  <c r="F2026" i="4"/>
  <c r="G2026" i="4" s="1"/>
  <c r="F2025" i="4"/>
  <c r="G2025" i="4" s="1"/>
  <c r="F2024" i="4"/>
  <c r="G2024" i="4" s="1"/>
  <c r="F2023" i="4"/>
  <c r="G2023" i="4" s="1"/>
  <c r="F2022" i="4"/>
  <c r="G2022" i="4" s="1"/>
  <c r="F2021" i="4"/>
  <c r="G2021" i="4" s="1"/>
  <c r="F2020" i="4"/>
  <c r="G2020" i="4" s="1"/>
  <c r="F2019" i="4"/>
  <c r="G2019" i="4" s="1"/>
  <c r="F2018" i="4"/>
  <c r="G2018" i="4" s="1"/>
  <c r="F2017" i="4"/>
  <c r="G2017" i="4" s="1"/>
  <c r="F2016" i="4"/>
  <c r="G2016" i="4" s="1"/>
  <c r="F2015" i="4"/>
  <c r="G2015" i="4" s="1"/>
  <c r="F2014" i="4"/>
  <c r="G2014" i="4" s="1"/>
  <c r="F2013" i="4"/>
  <c r="G2013" i="4" s="1"/>
  <c r="F2012" i="4"/>
  <c r="G2012" i="4" s="1"/>
  <c r="F2011" i="4"/>
  <c r="G2011" i="4" s="1"/>
  <c r="F2010" i="4"/>
  <c r="G2010" i="4" s="1"/>
  <c r="F2009" i="4"/>
  <c r="G2009" i="4" s="1"/>
  <c r="F2008" i="4"/>
  <c r="G2008" i="4" s="1"/>
  <c r="F2007" i="4"/>
  <c r="G2007" i="4" s="1"/>
  <c r="F2006" i="4"/>
  <c r="G2006" i="4" s="1"/>
  <c r="F2005" i="4"/>
  <c r="G2005" i="4" s="1"/>
  <c r="F2004" i="4"/>
  <c r="G2004" i="4" s="1"/>
  <c r="F2003" i="4"/>
  <c r="G2003" i="4" s="1"/>
  <c r="F2002" i="4"/>
  <c r="G2002" i="4" s="1"/>
  <c r="F2001" i="4"/>
  <c r="G2001" i="4" s="1"/>
  <c r="F2000" i="4"/>
  <c r="G2000" i="4" s="1"/>
  <c r="F1999" i="4"/>
  <c r="G1999" i="4" s="1"/>
  <c r="F1998" i="4"/>
  <c r="G1998" i="4" s="1"/>
  <c r="F1997" i="4"/>
  <c r="G1997" i="4" s="1"/>
  <c r="F1996" i="4"/>
  <c r="G1996" i="4" s="1"/>
  <c r="F1995" i="4"/>
  <c r="G1995" i="4" s="1"/>
  <c r="F1994" i="4"/>
  <c r="G1994" i="4" s="1"/>
  <c r="F1993" i="4"/>
  <c r="G1993" i="4" s="1"/>
  <c r="F1992" i="4"/>
  <c r="G1992" i="4" s="1"/>
  <c r="F1991" i="4"/>
  <c r="G1991" i="4" s="1"/>
  <c r="F1990" i="4"/>
  <c r="G1990" i="4" s="1"/>
  <c r="F1989" i="4"/>
  <c r="G1989" i="4" s="1"/>
  <c r="F1988" i="4"/>
  <c r="G1988" i="4" s="1"/>
  <c r="F1987" i="4"/>
  <c r="G1987" i="4" s="1"/>
  <c r="F1986" i="4"/>
  <c r="G1986" i="4" s="1"/>
  <c r="F1985" i="4"/>
  <c r="G1985" i="4" s="1"/>
  <c r="F1984" i="4"/>
  <c r="G1984" i="4" s="1"/>
  <c r="F1983" i="4"/>
  <c r="G1983" i="4" s="1"/>
  <c r="F1982" i="4"/>
  <c r="G1982" i="4" s="1"/>
  <c r="F1981" i="4"/>
  <c r="G1981" i="4" s="1"/>
  <c r="F1980" i="4"/>
  <c r="G1980" i="4" s="1"/>
  <c r="F1979" i="4"/>
  <c r="G1979" i="4" s="1"/>
  <c r="F1978" i="4"/>
  <c r="G1978" i="4" s="1"/>
  <c r="F1977" i="4"/>
  <c r="G1977" i="4" s="1"/>
  <c r="F1976" i="4"/>
  <c r="G1976" i="4" s="1"/>
  <c r="F1975" i="4"/>
  <c r="G1975" i="4" s="1"/>
  <c r="F1974" i="4"/>
  <c r="G1974" i="4" s="1"/>
  <c r="F1973" i="4"/>
  <c r="G1973" i="4" s="1"/>
  <c r="F1972" i="4"/>
  <c r="G1972" i="4" s="1"/>
  <c r="F1971" i="4"/>
  <c r="G1971" i="4" s="1"/>
  <c r="F1970" i="4"/>
  <c r="G1970" i="4" s="1"/>
  <c r="F1969" i="4"/>
  <c r="G1969" i="4" s="1"/>
  <c r="F1968" i="4"/>
  <c r="G1968" i="4" s="1"/>
  <c r="F1967" i="4"/>
  <c r="G1967" i="4" s="1"/>
  <c r="F1966" i="4"/>
  <c r="G1966" i="4" s="1"/>
  <c r="F1965" i="4"/>
  <c r="G1965" i="4" s="1"/>
  <c r="F1964" i="4"/>
  <c r="G1964" i="4" s="1"/>
  <c r="F1963" i="4"/>
  <c r="G1963" i="4" s="1"/>
  <c r="F1962" i="4"/>
  <c r="G1962" i="4" s="1"/>
  <c r="F1961" i="4"/>
  <c r="G1961" i="4" s="1"/>
  <c r="F1960" i="4"/>
  <c r="G1960" i="4" s="1"/>
  <c r="F1959" i="4"/>
  <c r="G1959" i="4" s="1"/>
  <c r="F1958" i="4"/>
  <c r="G1958" i="4" s="1"/>
  <c r="F1957" i="4"/>
  <c r="G1957" i="4" s="1"/>
  <c r="F1956" i="4"/>
  <c r="G1956" i="4" s="1"/>
  <c r="F1955" i="4"/>
  <c r="G1955" i="4" s="1"/>
  <c r="F1954" i="4"/>
  <c r="G1954" i="4" s="1"/>
  <c r="F1953" i="4"/>
  <c r="G1953" i="4" s="1"/>
  <c r="F1952" i="4"/>
  <c r="G1952" i="4" s="1"/>
  <c r="F1951" i="4"/>
  <c r="G1951" i="4" s="1"/>
  <c r="F1950" i="4"/>
  <c r="G1950" i="4" s="1"/>
  <c r="F1949" i="4"/>
  <c r="G1949" i="4" s="1"/>
  <c r="F1948" i="4"/>
  <c r="G1948" i="4" s="1"/>
  <c r="F1947" i="4"/>
  <c r="G1947" i="4" s="1"/>
  <c r="F1946" i="4"/>
  <c r="G1946" i="4" s="1"/>
  <c r="F1945" i="4"/>
  <c r="G1945" i="4" s="1"/>
  <c r="F1944" i="4"/>
  <c r="G1944" i="4" s="1"/>
  <c r="F1943" i="4"/>
  <c r="G1943" i="4" s="1"/>
  <c r="F1942" i="4"/>
  <c r="G1942" i="4" s="1"/>
  <c r="F1941" i="4"/>
  <c r="G1941" i="4" s="1"/>
  <c r="F1940" i="4"/>
  <c r="G1940" i="4" s="1"/>
  <c r="F1939" i="4"/>
  <c r="G1939" i="4" s="1"/>
  <c r="F1938" i="4"/>
  <c r="G1938" i="4" s="1"/>
  <c r="F1937" i="4"/>
  <c r="G1937" i="4" s="1"/>
  <c r="F1936" i="4"/>
  <c r="G1936" i="4" s="1"/>
  <c r="F1935" i="4"/>
  <c r="G1935" i="4" s="1"/>
  <c r="F1934" i="4"/>
  <c r="G1934" i="4" s="1"/>
  <c r="F1933" i="4"/>
  <c r="G1933" i="4" s="1"/>
  <c r="F1932" i="4"/>
  <c r="G1932" i="4" s="1"/>
  <c r="F1931" i="4"/>
  <c r="G1931" i="4" s="1"/>
  <c r="F1930" i="4"/>
  <c r="G1930" i="4" s="1"/>
  <c r="F1929" i="4"/>
  <c r="G1929" i="4" s="1"/>
  <c r="F1928" i="4"/>
  <c r="G1928" i="4" s="1"/>
  <c r="F1927" i="4"/>
  <c r="G1927" i="4" s="1"/>
  <c r="F1926" i="4"/>
  <c r="G1926" i="4" s="1"/>
  <c r="F1925" i="4"/>
  <c r="G1925" i="4" s="1"/>
  <c r="F1924" i="4"/>
  <c r="G1924" i="4" s="1"/>
  <c r="F1923" i="4"/>
  <c r="G1923" i="4" s="1"/>
  <c r="F1922" i="4"/>
  <c r="G1922" i="4" s="1"/>
  <c r="F1921" i="4"/>
  <c r="G1921" i="4" s="1"/>
  <c r="F1920" i="4"/>
  <c r="G1920" i="4" s="1"/>
  <c r="F1919" i="4"/>
  <c r="G1919" i="4" s="1"/>
  <c r="F1918" i="4"/>
  <c r="G1918" i="4" s="1"/>
  <c r="F1917" i="4"/>
  <c r="G1917" i="4" s="1"/>
  <c r="F1916" i="4"/>
  <c r="G1916" i="4" s="1"/>
  <c r="F1915" i="4"/>
  <c r="G1915" i="4" s="1"/>
  <c r="F1914" i="4"/>
  <c r="G1914" i="4" s="1"/>
  <c r="F1913" i="4"/>
  <c r="G1913" i="4" s="1"/>
  <c r="F1912" i="4"/>
  <c r="G1912" i="4" s="1"/>
  <c r="F1911" i="4"/>
  <c r="G1911" i="4" s="1"/>
  <c r="F1910" i="4"/>
  <c r="G1910" i="4" s="1"/>
  <c r="F1909" i="4"/>
  <c r="G1909" i="4" s="1"/>
  <c r="F1908" i="4"/>
  <c r="G1908" i="4" s="1"/>
  <c r="F1907" i="4"/>
  <c r="G1907" i="4" s="1"/>
  <c r="F1906" i="4"/>
  <c r="G1906" i="4" s="1"/>
  <c r="F1905" i="4"/>
  <c r="G1905" i="4" s="1"/>
  <c r="F1904" i="4"/>
  <c r="G1904" i="4" s="1"/>
  <c r="F1903" i="4"/>
  <c r="G1903" i="4" s="1"/>
  <c r="F1902" i="4"/>
  <c r="G1902" i="4" s="1"/>
  <c r="F1901" i="4"/>
  <c r="G1901" i="4" s="1"/>
  <c r="F1900" i="4"/>
  <c r="G1900" i="4" s="1"/>
  <c r="F1899" i="4"/>
  <c r="G1899" i="4" s="1"/>
  <c r="F1898" i="4"/>
  <c r="G1898" i="4" s="1"/>
  <c r="F1897" i="4"/>
  <c r="G1897" i="4" s="1"/>
  <c r="F1896" i="4"/>
  <c r="G1896" i="4" s="1"/>
  <c r="F1895" i="4"/>
  <c r="G1895" i="4" s="1"/>
  <c r="F1894" i="4"/>
  <c r="G1894" i="4" s="1"/>
  <c r="F1893" i="4"/>
  <c r="G1893" i="4" s="1"/>
  <c r="F1892" i="4"/>
  <c r="G1892" i="4" s="1"/>
  <c r="F1891" i="4"/>
  <c r="G1891" i="4" s="1"/>
  <c r="F1890" i="4"/>
  <c r="G1890" i="4" s="1"/>
  <c r="F1889" i="4"/>
  <c r="G1889" i="4" s="1"/>
  <c r="F1888" i="4"/>
  <c r="G1888" i="4" s="1"/>
  <c r="F1887" i="4"/>
  <c r="G1887" i="4" s="1"/>
  <c r="F1886" i="4"/>
  <c r="G1886" i="4" s="1"/>
  <c r="F1885" i="4"/>
  <c r="G1885" i="4" s="1"/>
  <c r="F1884" i="4"/>
  <c r="G1884" i="4" s="1"/>
  <c r="F1883" i="4"/>
  <c r="G1883" i="4" s="1"/>
  <c r="F1882" i="4"/>
  <c r="G1882" i="4" s="1"/>
  <c r="F1881" i="4"/>
  <c r="G1881" i="4" s="1"/>
  <c r="F1880" i="4"/>
  <c r="G1880" i="4" s="1"/>
  <c r="F1879" i="4"/>
  <c r="G1879" i="4" s="1"/>
  <c r="F1878" i="4"/>
  <c r="G1878" i="4" s="1"/>
  <c r="F1877" i="4"/>
  <c r="G1877" i="4" s="1"/>
  <c r="F1876" i="4"/>
  <c r="G1876" i="4" s="1"/>
  <c r="F1875" i="4"/>
  <c r="G1875" i="4" s="1"/>
  <c r="F1874" i="4"/>
  <c r="G1874" i="4" s="1"/>
  <c r="F1873" i="4"/>
  <c r="G1873" i="4" s="1"/>
  <c r="F1872" i="4"/>
  <c r="G1872" i="4" s="1"/>
  <c r="F1871" i="4"/>
  <c r="G1871" i="4" s="1"/>
  <c r="F1870" i="4"/>
  <c r="G1870" i="4" s="1"/>
  <c r="F1869" i="4"/>
  <c r="G1869" i="4" s="1"/>
  <c r="F1868" i="4"/>
  <c r="G1868" i="4" s="1"/>
  <c r="F1867" i="4"/>
  <c r="G1867" i="4" s="1"/>
  <c r="F1866" i="4"/>
  <c r="G1866" i="4" s="1"/>
  <c r="F1865" i="4"/>
  <c r="G1865" i="4" s="1"/>
  <c r="F1864" i="4"/>
  <c r="G1864" i="4" s="1"/>
  <c r="F1863" i="4"/>
  <c r="G1863" i="4" s="1"/>
  <c r="F1862" i="4"/>
  <c r="G1862" i="4" s="1"/>
  <c r="F1861" i="4"/>
  <c r="G1861" i="4" s="1"/>
  <c r="F1860" i="4"/>
  <c r="G1860" i="4" s="1"/>
  <c r="F1859" i="4"/>
  <c r="G1859" i="4" s="1"/>
  <c r="F1858" i="4"/>
  <c r="G1858" i="4" s="1"/>
  <c r="F1857" i="4"/>
  <c r="G1857" i="4" s="1"/>
  <c r="F1856" i="4"/>
  <c r="G1856" i="4" s="1"/>
  <c r="F1855" i="4"/>
  <c r="G1855" i="4" s="1"/>
  <c r="F1854" i="4"/>
  <c r="G1854" i="4" s="1"/>
  <c r="F1853" i="4"/>
  <c r="G1853" i="4" s="1"/>
  <c r="F1852" i="4"/>
  <c r="G1852" i="4" s="1"/>
  <c r="F1851" i="4"/>
  <c r="G1851" i="4" s="1"/>
  <c r="F1850" i="4"/>
  <c r="G1850" i="4" s="1"/>
  <c r="F1849" i="4"/>
  <c r="G1849" i="4" s="1"/>
  <c r="F1848" i="4"/>
  <c r="G1848" i="4" s="1"/>
  <c r="F1847" i="4"/>
  <c r="G1847" i="4" s="1"/>
  <c r="F1846" i="4"/>
  <c r="G1846" i="4" s="1"/>
  <c r="F1845" i="4"/>
  <c r="G1845" i="4" s="1"/>
  <c r="F1844" i="4"/>
  <c r="G1844" i="4" s="1"/>
  <c r="F1843" i="4"/>
  <c r="G1843" i="4" s="1"/>
  <c r="F1842" i="4"/>
  <c r="G1842" i="4" s="1"/>
  <c r="F1841" i="4"/>
  <c r="G1841" i="4" s="1"/>
  <c r="F1840" i="4"/>
  <c r="G1840" i="4" s="1"/>
  <c r="F1839" i="4"/>
  <c r="G1839" i="4" s="1"/>
  <c r="F1838" i="4"/>
  <c r="G1838" i="4" s="1"/>
  <c r="F1837" i="4"/>
  <c r="G1837" i="4" s="1"/>
  <c r="F1836" i="4"/>
  <c r="G1836" i="4" s="1"/>
  <c r="F1835" i="4"/>
  <c r="G1835" i="4" s="1"/>
  <c r="F1834" i="4"/>
  <c r="G1834" i="4" s="1"/>
  <c r="F1833" i="4"/>
  <c r="G1833" i="4" s="1"/>
  <c r="F1832" i="4"/>
  <c r="G1832" i="4" s="1"/>
  <c r="F1831" i="4"/>
  <c r="G1831" i="4" s="1"/>
  <c r="F1830" i="4"/>
  <c r="G1830" i="4" s="1"/>
  <c r="F1829" i="4"/>
  <c r="G1829" i="4" s="1"/>
  <c r="F1828" i="4"/>
  <c r="G1828" i="4" s="1"/>
  <c r="F1827" i="4"/>
  <c r="G1827" i="4" s="1"/>
  <c r="F1826" i="4"/>
  <c r="G1826" i="4" s="1"/>
  <c r="F1825" i="4"/>
  <c r="G1825" i="4" s="1"/>
  <c r="F1824" i="4"/>
  <c r="G1824" i="4" s="1"/>
  <c r="F1823" i="4"/>
  <c r="G1823" i="4" s="1"/>
  <c r="F1822" i="4"/>
  <c r="G1822" i="4" s="1"/>
  <c r="F1821" i="4"/>
  <c r="G1821" i="4" s="1"/>
  <c r="F1820" i="4"/>
  <c r="G1820" i="4" s="1"/>
  <c r="F1819" i="4"/>
  <c r="G1819" i="4" s="1"/>
  <c r="F1818" i="4"/>
  <c r="G1818" i="4" s="1"/>
  <c r="F1817" i="4"/>
  <c r="G1817" i="4" s="1"/>
  <c r="F1816" i="4"/>
  <c r="G1816" i="4" s="1"/>
  <c r="F1815" i="4"/>
  <c r="G1815" i="4" s="1"/>
  <c r="F1814" i="4"/>
  <c r="G1814" i="4" s="1"/>
  <c r="F1813" i="4"/>
  <c r="G1813" i="4" s="1"/>
  <c r="F1812" i="4"/>
  <c r="G1812" i="4" s="1"/>
  <c r="F1811" i="4"/>
  <c r="G1811" i="4" s="1"/>
  <c r="F1810" i="4"/>
  <c r="G1810" i="4" s="1"/>
  <c r="F1809" i="4"/>
  <c r="G1809" i="4" s="1"/>
  <c r="F1808" i="4"/>
  <c r="G1808" i="4" s="1"/>
  <c r="F1807" i="4"/>
  <c r="G1807" i="4" s="1"/>
  <c r="F1806" i="4"/>
  <c r="G1806" i="4" s="1"/>
  <c r="F1805" i="4"/>
  <c r="G1805" i="4" s="1"/>
  <c r="F1804" i="4"/>
  <c r="G1804" i="4" s="1"/>
  <c r="F1803" i="4"/>
  <c r="G1803" i="4" s="1"/>
  <c r="F1802" i="4"/>
  <c r="G1802" i="4" s="1"/>
  <c r="F1801" i="4"/>
  <c r="G1801" i="4" s="1"/>
  <c r="F1800" i="4"/>
  <c r="G1800" i="4" s="1"/>
  <c r="F1799" i="4"/>
  <c r="G1799" i="4" s="1"/>
  <c r="F1798" i="4"/>
  <c r="G1798" i="4" s="1"/>
  <c r="F1797" i="4"/>
  <c r="G1797" i="4" s="1"/>
  <c r="F1796" i="4"/>
  <c r="G1796" i="4" s="1"/>
  <c r="F1795" i="4"/>
  <c r="G1795" i="4" s="1"/>
  <c r="F1794" i="4"/>
  <c r="G1794" i="4" s="1"/>
  <c r="F1793" i="4"/>
  <c r="G1793" i="4" s="1"/>
  <c r="F1792" i="4"/>
  <c r="G1792" i="4" s="1"/>
  <c r="F1791" i="4"/>
  <c r="G1791" i="4" s="1"/>
  <c r="F1790" i="4"/>
  <c r="G1790" i="4" s="1"/>
  <c r="F1789" i="4"/>
  <c r="G1789" i="4" s="1"/>
  <c r="F1788" i="4"/>
  <c r="G1788" i="4" s="1"/>
  <c r="F1787" i="4"/>
  <c r="G1787" i="4" s="1"/>
  <c r="F1786" i="4"/>
  <c r="G1786" i="4" s="1"/>
  <c r="F1785" i="4"/>
  <c r="G1785" i="4" s="1"/>
  <c r="F1784" i="4"/>
  <c r="G1784" i="4" s="1"/>
  <c r="F1783" i="4"/>
  <c r="G1783" i="4" s="1"/>
  <c r="F1782" i="4"/>
  <c r="G1782" i="4" s="1"/>
  <c r="F1781" i="4"/>
  <c r="G1781" i="4" s="1"/>
  <c r="F1780" i="4"/>
  <c r="G1780" i="4" s="1"/>
  <c r="F1779" i="4"/>
  <c r="G1779" i="4" s="1"/>
  <c r="F1778" i="4"/>
  <c r="G1778" i="4" s="1"/>
  <c r="F1777" i="4"/>
  <c r="G1777" i="4" s="1"/>
  <c r="F1776" i="4"/>
  <c r="G1776" i="4" s="1"/>
  <c r="F1775" i="4"/>
  <c r="G1775" i="4" s="1"/>
  <c r="F1774" i="4"/>
  <c r="G1774" i="4" s="1"/>
  <c r="F1773" i="4"/>
  <c r="G1773" i="4" s="1"/>
  <c r="F1772" i="4"/>
  <c r="G1772" i="4" s="1"/>
  <c r="F1771" i="4"/>
  <c r="G1771" i="4" s="1"/>
  <c r="F1770" i="4"/>
  <c r="G1770" i="4" s="1"/>
  <c r="F1769" i="4"/>
  <c r="G1769" i="4" s="1"/>
  <c r="F1768" i="4"/>
  <c r="G1768" i="4" s="1"/>
  <c r="F1767" i="4"/>
  <c r="G1767" i="4" s="1"/>
  <c r="F1766" i="4"/>
  <c r="G1766" i="4" s="1"/>
  <c r="F1765" i="4"/>
  <c r="G1765" i="4" s="1"/>
  <c r="F1764" i="4"/>
  <c r="G1764" i="4" s="1"/>
  <c r="F1763" i="4"/>
  <c r="G1763" i="4" s="1"/>
  <c r="F1762" i="4"/>
  <c r="G1762" i="4" s="1"/>
  <c r="F1761" i="4"/>
  <c r="G1761" i="4" s="1"/>
  <c r="F1760" i="4"/>
  <c r="G1760" i="4" s="1"/>
  <c r="F1759" i="4"/>
  <c r="G1759" i="4" s="1"/>
  <c r="F1758" i="4"/>
  <c r="G1758" i="4" s="1"/>
  <c r="F1757" i="4"/>
  <c r="G1757" i="4" s="1"/>
  <c r="F1756" i="4"/>
  <c r="G1756" i="4" s="1"/>
  <c r="F1755" i="4"/>
  <c r="G1755" i="4" s="1"/>
  <c r="F1754" i="4"/>
  <c r="G1754" i="4" s="1"/>
  <c r="F1753" i="4"/>
  <c r="G1753" i="4" s="1"/>
  <c r="F1752" i="4"/>
  <c r="G1752" i="4" s="1"/>
  <c r="F1751" i="4"/>
  <c r="G1751" i="4" s="1"/>
  <c r="F1750" i="4"/>
  <c r="G1750" i="4" s="1"/>
  <c r="F1749" i="4"/>
  <c r="G1749" i="4" s="1"/>
  <c r="F1748" i="4"/>
  <c r="G1748" i="4" s="1"/>
  <c r="F1747" i="4"/>
  <c r="G1747" i="4" s="1"/>
  <c r="F1746" i="4"/>
  <c r="G1746" i="4" s="1"/>
  <c r="F1745" i="4"/>
  <c r="G1745" i="4" s="1"/>
  <c r="F1744" i="4"/>
  <c r="G1744" i="4" s="1"/>
  <c r="F1743" i="4"/>
  <c r="G1743" i="4" s="1"/>
  <c r="F1742" i="4"/>
  <c r="G1742" i="4" s="1"/>
  <c r="F1741" i="4"/>
  <c r="G1741" i="4" s="1"/>
  <c r="F1740" i="4"/>
  <c r="G1740" i="4" s="1"/>
  <c r="F1739" i="4"/>
  <c r="G1739" i="4" s="1"/>
  <c r="F1738" i="4"/>
  <c r="G1738" i="4" s="1"/>
  <c r="F1737" i="4"/>
  <c r="G1737" i="4" s="1"/>
  <c r="F1736" i="4"/>
  <c r="G1736" i="4" s="1"/>
  <c r="F1735" i="4"/>
  <c r="G1735" i="4" s="1"/>
  <c r="F1734" i="4"/>
  <c r="G1734" i="4" s="1"/>
  <c r="F1733" i="4"/>
  <c r="G1733" i="4" s="1"/>
  <c r="F1732" i="4"/>
  <c r="G1732" i="4" s="1"/>
  <c r="F1731" i="4"/>
  <c r="G1731" i="4" s="1"/>
  <c r="F1730" i="4"/>
  <c r="G1730" i="4" s="1"/>
  <c r="F1729" i="4"/>
  <c r="G1729" i="4" s="1"/>
  <c r="F1728" i="4"/>
  <c r="G1728" i="4" s="1"/>
  <c r="F1727" i="4"/>
  <c r="G1727" i="4" s="1"/>
  <c r="F1726" i="4"/>
  <c r="G1726" i="4" s="1"/>
  <c r="F1725" i="4"/>
  <c r="G1725" i="4" s="1"/>
  <c r="F1724" i="4"/>
  <c r="G1724" i="4" s="1"/>
  <c r="F1723" i="4"/>
  <c r="G1723" i="4" s="1"/>
  <c r="F1722" i="4"/>
  <c r="G1722" i="4" s="1"/>
  <c r="F1721" i="4"/>
  <c r="G1721" i="4" s="1"/>
  <c r="F1720" i="4"/>
  <c r="G1720" i="4" s="1"/>
  <c r="F1719" i="4"/>
  <c r="G1719" i="4" s="1"/>
  <c r="F1718" i="4"/>
  <c r="G1718" i="4" s="1"/>
  <c r="F1717" i="4"/>
  <c r="G1717" i="4" s="1"/>
  <c r="F1716" i="4"/>
  <c r="G1716" i="4" s="1"/>
  <c r="F1715" i="4"/>
  <c r="G1715" i="4" s="1"/>
  <c r="F1714" i="4"/>
  <c r="G1714" i="4" s="1"/>
  <c r="F1713" i="4"/>
  <c r="G1713" i="4" s="1"/>
  <c r="F1712" i="4"/>
  <c r="G1712" i="4" s="1"/>
  <c r="F1711" i="4"/>
  <c r="G1711" i="4" s="1"/>
  <c r="F1710" i="4"/>
  <c r="G1710" i="4" s="1"/>
  <c r="F1709" i="4"/>
  <c r="G1709" i="4" s="1"/>
  <c r="F1708" i="4"/>
  <c r="G1708" i="4" s="1"/>
  <c r="F1707" i="4"/>
  <c r="G1707" i="4" s="1"/>
  <c r="F1706" i="4"/>
  <c r="G1706" i="4" s="1"/>
  <c r="F1705" i="4"/>
  <c r="G1705" i="4" s="1"/>
  <c r="F1704" i="4"/>
  <c r="G1704" i="4" s="1"/>
  <c r="F1703" i="4"/>
  <c r="G1703" i="4" s="1"/>
  <c r="F1702" i="4"/>
  <c r="G1702" i="4" s="1"/>
  <c r="F1701" i="4"/>
  <c r="G1701" i="4" s="1"/>
  <c r="F1700" i="4"/>
  <c r="G1700" i="4" s="1"/>
  <c r="F1699" i="4"/>
  <c r="G1699" i="4" s="1"/>
  <c r="F1698" i="4"/>
  <c r="G1698" i="4" s="1"/>
  <c r="F1697" i="4"/>
  <c r="G1697" i="4" s="1"/>
  <c r="F1696" i="4"/>
  <c r="G1696" i="4" s="1"/>
  <c r="F1695" i="4"/>
  <c r="G1695" i="4" s="1"/>
  <c r="F1694" i="4"/>
  <c r="G1694" i="4" s="1"/>
  <c r="F1693" i="4"/>
  <c r="G1693" i="4" s="1"/>
  <c r="F1692" i="4"/>
  <c r="G1692" i="4" s="1"/>
  <c r="F1691" i="4"/>
  <c r="G1691" i="4" s="1"/>
  <c r="F1690" i="4"/>
  <c r="G1690" i="4" s="1"/>
  <c r="F1689" i="4"/>
  <c r="G1689" i="4" s="1"/>
  <c r="F1688" i="4"/>
  <c r="G1688" i="4" s="1"/>
  <c r="F1687" i="4"/>
  <c r="G1687" i="4" s="1"/>
  <c r="F1686" i="4"/>
  <c r="G1686" i="4" s="1"/>
  <c r="F1685" i="4"/>
  <c r="G1685" i="4" s="1"/>
  <c r="F1684" i="4"/>
  <c r="G1684" i="4" s="1"/>
  <c r="F1683" i="4"/>
  <c r="G1683" i="4" s="1"/>
  <c r="F1682" i="4"/>
  <c r="G1682" i="4" s="1"/>
  <c r="F1681" i="4"/>
  <c r="G1681" i="4" s="1"/>
  <c r="F1680" i="4"/>
  <c r="G1680" i="4" s="1"/>
  <c r="F1679" i="4"/>
  <c r="G1679" i="4" s="1"/>
  <c r="F1678" i="4"/>
  <c r="G1678" i="4" s="1"/>
  <c r="F1677" i="4"/>
  <c r="G1677" i="4" s="1"/>
  <c r="F1676" i="4"/>
  <c r="G1676" i="4" s="1"/>
  <c r="F1675" i="4"/>
  <c r="G1675" i="4" s="1"/>
  <c r="F1674" i="4"/>
  <c r="G1674" i="4" s="1"/>
  <c r="F1673" i="4"/>
  <c r="G1673" i="4" s="1"/>
  <c r="F1672" i="4"/>
  <c r="G1672" i="4" s="1"/>
  <c r="F1671" i="4"/>
  <c r="G1671" i="4" s="1"/>
  <c r="F1670" i="4"/>
  <c r="G1670" i="4" s="1"/>
  <c r="F1669" i="4"/>
  <c r="G1669" i="4" s="1"/>
  <c r="F1668" i="4"/>
  <c r="G1668" i="4" s="1"/>
  <c r="F1667" i="4"/>
  <c r="G1667" i="4" s="1"/>
  <c r="F1666" i="4"/>
  <c r="G1666" i="4" s="1"/>
  <c r="F1665" i="4"/>
  <c r="G1665" i="4" s="1"/>
  <c r="F1664" i="4"/>
  <c r="G1664" i="4" s="1"/>
  <c r="F1663" i="4"/>
  <c r="G1663" i="4" s="1"/>
  <c r="F1662" i="4"/>
  <c r="G1662" i="4" s="1"/>
  <c r="F1661" i="4"/>
  <c r="G1661" i="4" s="1"/>
  <c r="F1660" i="4"/>
  <c r="G1660" i="4" s="1"/>
  <c r="F1659" i="4"/>
  <c r="G1659" i="4" s="1"/>
  <c r="F1658" i="4"/>
  <c r="G1658" i="4" s="1"/>
  <c r="F1657" i="4"/>
  <c r="G1657" i="4" s="1"/>
  <c r="F1656" i="4"/>
  <c r="G1656" i="4" s="1"/>
  <c r="F1655" i="4"/>
  <c r="G1655" i="4" s="1"/>
  <c r="F1654" i="4"/>
  <c r="G1654" i="4" s="1"/>
  <c r="F1653" i="4"/>
  <c r="G1653" i="4" s="1"/>
  <c r="F1652" i="4"/>
  <c r="G1652" i="4" s="1"/>
  <c r="F1651" i="4"/>
  <c r="G1651" i="4" s="1"/>
  <c r="F1650" i="4"/>
  <c r="G1650" i="4" s="1"/>
  <c r="F1649" i="4"/>
  <c r="G1649" i="4" s="1"/>
  <c r="F1648" i="4"/>
  <c r="G1648" i="4" s="1"/>
  <c r="F1647" i="4"/>
  <c r="G1647" i="4" s="1"/>
  <c r="F1646" i="4"/>
  <c r="G1646" i="4" s="1"/>
  <c r="F1645" i="4"/>
  <c r="G1645" i="4" s="1"/>
  <c r="F1644" i="4"/>
  <c r="G1644" i="4" s="1"/>
  <c r="F1643" i="4"/>
  <c r="G1643" i="4" s="1"/>
  <c r="F1642" i="4"/>
  <c r="G1642" i="4" s="1"/>
  <c r="F1641" i="4"/>
  <c r="G1641" i="4" s="1"/>
  <c r="F1640" i="4"/>
  <c r="G1640" i="4" s="1"/>
  <c r="F1639" i="4"/>
  <c r="G1639" i="4" s="1"/>
  <c r="F1638" i="4"/>
  <c r="G1638" i="4" s="1"/>
  <c r="F1637" i="4"/>
  <c r="G1637" i="4" s="1"/>
  <c r="F1636" i="4"/>
  <c r="G1636" i="4" s="1"/>
  <c r="F1635" i="4"/>
  <c r="G1635" i="4" s="1"/>
  <c r="F1634" i="4"/>
  <c r="G1634" i="4" s="1"/>
  <c r="F1633" i="4"/>
  <c r="G1633" i="4" s="1"/>
  <c r="F1632" i="4"/>
  <c r="G1632" i="4" s="1"/>
  <c r="F1631" i="4"/>
  <c r="G1631" i="4" s="1"/>
  <c r="F1630" i="4"/>
  <c r="G1630" i="4" s="1"/>
  <c r="F1629" i="4"/>
  <c r="G1629" i="4" s="1"/>
  <c r="F1628" i="4"/>
  <c r="G1628" i="4" s="1"/>
  <c r="F1627" i="4"/>
  <c r="G1627" i="4" s="1"/>
  <c r="F1626" i="4"/>
  <c r="G1626" i="4" s="1"/>
  <c r="F1625" i="4"/>
  <c r="G1625" i="4" s="1"/>
  <c r="F1624" i="4"/>
  <c r="G1624" i="4" s="1"/>
  <c r="F1623" i="4"/>
  <c r="G1623" i="4" s="1"/>
  <c r="F1622" i="4"/>
  <c r="G1622" i="4" s="1"/>
  <c r="F1621" i="4"/>
  <c r="G1621" i="4" s="1"/>
  <c r="F1620" i="4"/>
  <c r="G1620" i="4" s="1"/>
  <c r="F1619" i="4"/>
  <c r="G1619" i="4" s="1"/>
  <c r="F1618" i="4"/>
  <c r="G1618" i="4" s="1"/>
  <c r="F1617" i="4"/>
  <c r="G1617" i="4" s="1"/>
  <c r="F1616" i="4"/>
  <c r="G1616" i="4" s="1"/>
  <c r="F1615" i="4"/>
  <c r="G1615" i="4" s="1"/>
  <c r="F1614" i="4"/>
  <c r="G1614" i="4" s="1"/>
  <c r="F1613" i="4"/>
  <c r="G1613" i="4" s="1"/>
  <c r="F1612" i="4"/>
  <c r="G1612" i="4" s="1"/>
  <c r="F1611" i="4"/>
  <c r="G1611" i="4" s="1"/>
  <c r="F1610" i="4"/>
  <c r="G1610" i="4" s="1"/>
  <c r="F1609" i="4"/>
  <c r="G1609" i="4" s="1"/>
  <c r="F1608" i="4"/>
  <c r="G1608" i="4" s="1"/>
  <c r="F1607" i="4"/>
  <c r="G1607" i="4" s="1"/>
  <c r="F1606" i="4"/>
  <c r="G1606" i="4" s="1"/>
  <c r="F1605" i="4"/>
  <c r="G1605" i="4" s="1"/>
  <c r="F1604" i="4"/>
  <c r="G1604" i="4" s="1"/>
  <c r="F1603" i="4"/>
  <c r="G1603" i="4" s="1"/>
  <c r="F1602" i="4"/>
  <c r="G1602" i="4" s="1"/>
  <c r="F1601" i="4"/>
  <c r="G1601" i="4" s="1"/>
  <c r="F1600" i="4"/>
  <c r="G1600" i="4" s="1"/>
  <c r="F1599" i="4"/>
  <c r="G1599" i="4" s="1"/>
  <c r="F1598" i="4"/>
  <c r="G1598" i="4" s="1"/>
  <c r="F1597" i="4"/>
  <c r="G1597" i="4" s="1"/>
  <c r="F1596" i="4"/>
  <c r="G1596" i="4" s="1"/>
  <c r="F1595" i="4"/>
  <c r="G1595" i="4" s="1"/>
  <c r="F1594" i="4"/>
  <c r="G1594" i="4" s="1"/>
  <c r="F1593" i="4"/>
  <c r="G1593" i="4" s="1"/>
  <c r="F1592" i="4"/>
  <c r="G1592" i="4" s="1"/>
  <c r="F1591" i="4"/>
  <c r="G1591" i="4" s="1"/>
  <c r="F1590" i="4"/>
  <c r="G1590" i="4" s="1"/>
  <c r="F1589" i="4"/>
  <c r="G1589" i="4" s="1"/>
  <c r="F1588" i="4"/>
  <c r="G1588" i="4" s="1"/>
  <c r="F1587" i="4"/>
  <c r="G1587" i="4" s="1"/>
  <c r="F1586" i="4"/>
  <c r="G1586" i="4" s="1"/>
  <c r="F1585" i="4"/>
  <c r="G1585" i="4" s="1"/>
  <c r="F1584" i="4"/>
  <c r="G1584" i="4" s="1"/>
  <c r="F1583" i="4"/>
  <c r="G1583" i="4" s="1"/>
  <c r="F1582" i="4"/>
  <c r="G1582" i="4" s="1"/>
  <c r="F1581" i="4"/>
  <c r="G1581" i="4" s="1"/>
  <c r="F1580" i="4"/>
  <c r="G1580" i="4" s="1"/>
  <c r="F1579" i="4"/>
  <c r="G1579" i="4" s="1"/>
  <c r="F1578" i="4"/>
  <c r="G1578" i="4" s="1"/>
  <c r="F1577" i="4"/>
  <c r="G1577" i="4" s="1"/>
  <c r="F1576" i="4"/>
  <c r="G1576" i="4" s="1"/>
  <c r="F1575" i="4"/>
  <c r="G1575" i="4" s="1"/>
  <c r="F1574" i="4"/>
  <c r="G1574" i="4" s="1"/>
  <c r="F1573" i="4"/>
  <c r="G1573" i="4" s="1"/>
  <c r="F1572" i="4"/>
  <c r="G1572" i="4" s="1"/>
  <c r="F1571" i="4"/>
  <c r="G1571" i="4" s="1"/>
  <c r="F1570" i="4"/>
  <c r="G1570" i="4" s="1"/>
  <c r="F1569" i="4"/>
  <c r="G1569" i="4" s="1"/>
  <c r="F1568" i="4"/>
  <c r="G1568" i="4" s="1"/>
  <c r="F1567" i="4"/>
  <c r="G1567" i="4" s="1"/>
  <c r="F1566" i="4"/>
  <c r="G1566" i="4" s="1"/>
  <c r="F1565" i="4"/>
  <c r="G1565" i="4" s="1"/>
  <c r="F1564" i="4"/>
  <c r="G1564" i="4" s="1"/>
  <c r="F1563" i="4"/>
  <c r="G1563" i="4" s="1"/>
  <c r="F1562" i="4"/>
  <c r="G1562" i="4" s="1"/>
  <c r="F1561" i="4"/>
  <c r="G1561" i="4" s="1"/>
  <c r="F1560" i="4"/>
  <c r="G1560" i="4" s="1"/>
  <c r="F1559" i="4"/>
  <c r="G1559" i="4" s="1"/>
  <c r="F1558" i="4"/>
  <c r="G1558" i="4" s="1"/>
  <c r="F1557" i="4"/>
  <c r="G1557" i="4" s="1"/>
  <c r="F1556" i="4"/>
  <c r="G1556" i="4" s="1"/>
  <c r="F1555" i="4"/>
  <c r="G1555" i="4" s="1"/>
  <c r="F1554" i="4"/>
  <c r="G1554" i="4" s="1"/>
  <c r="F1553" i="4"/>
  <c r="G1553" i="4" s="1"/>
  <c r="F1552" i="4"/>
  <c r="G1552" i="4" s="1"/>
  <c r="F1551" i="4"/>
  <c r="G1551" i="4" s="1"/>
  <c r="F1550" i="4"/>
  <c r="G1550" i="4" s="1"/>
  <c r="F1549" i="4"/>
  <c r="G1549" i="4" s="1"/>
  <c r="F1548" i="4"/>
  <c r="G1548" i="4" s="1"/>
  <c r="F1547" i="4"/>
  <c r="G1547" i="4" s="1"/>
  <c r="F1546" i="4"/>
  <c r="G1546" i="4" s="1"/>
  <c r="F1545" i="4"/>
  <c r="G1545" i="4" s="1"/>
  <c r="F1544" i="4"/>
  <c r="G1544" i="4" s="1"/>
  <c r="F1543" i="4"/>
  <c r="G1543" i="4" s="1"/>
  <c r="F1542" i="4"/>
  <c r="G1542" i="4" s="1"/>
  <c r="F1541" i="4"/>
  <c r="G1541" i="4" s="1"/>
  <c r="F1540" i="4"/>
  <c r="G1540" i="4" s="1"/>
  <c r="F1539" i="4"/>
  <c r="G1539" i="4" s="1"/>
  <c r="F1538" i="4"/>
  <c r="G1538" i="4" s="1"/>
  <c r="F1537" i="4"/>
  <c r="G1537" i="4" s="1"/>
  <c r="F1536" i="4"/>
  <c r="G1536" i="4" s="1"/>
  <c r="F1535" i="4"/>
  <c r="G1535" i="4" s="1"/>
  <c r="F1534" i="4"/>
  <c r="G1534" i="4" s="1"/>
  <c r="F1533" i="4"/>
  <c r="G1533" i="4" s="1"/>
  <c r="F1532" i="4"/>
  <c r="G1532" i="4" s="1"/>
  <c r="F1531" i="4"/>
  <c r="G1531" i="4" s="1"/>
  <c r="F1530" i="4"/>
  <c r="G1530" i="4" s="1"/>
  <c r="F1529" i="4"/>
  <c r="G1529" i="4" s="1"/>
  <c r="F1528" i="4"/>
  <c r="G1528" i="4" s="1"/>
  <c r="F1527" i="4"/>
  <c r="G1527" i="4" s="1"/>
  <c r="F1526" i="4"/>
  <c r="G1526" i="4" s="1"/>
  <c r="F1525" i="4"/>
  <c r="G1525" i="4" s="1"/>
  <c r="F1524" i="4"/>
  <c r="G1524" i="4" s="1"/>
  <c r="F1523" i="4"/>
  <c r="G1523" i="4" s="1"/>
  <c r="F1522" i="4"/>
  <c r="G1522" i="4" s="1"/>
  <c r="F1521" i="4"/>
  <c r="G1521" i="4" s="1"/>
  <c r="F1520" i="4"/>
  <c r="G1520" i="4" s="1"/>
  <c r="F1519" i="4"/>
  <c r="G1519" i="4" s="1"/>
  <c r="F1518" i="4"/>
  <c r="G1518" i="4" s="1"/>
  <c r="F1517" i="4"/>
  <c r="G1517" i="4" s="1"/>
  <c r="F1516" i="4"/>
  <c r="G1516" i="4" s="1"/>
  <c r="F1515" i="4"/>
  <c r="G1515" i="4" s="1"/>
  <c r="F1514" i="4"/>
  <c r="G1514" i="4" s="1"/>
  <c r="F1513" i="4"/>
  <c r="G1513" i="4" s="1"/>
  <c r="F1512" i="4"/>
  <c r="G1512" i="4" s="1"/>
  <c r="F1511" i="4"/>
  <c r="G1511" i="4" s="1"/>
  <c r="F1510" i="4"/>
  <c r="G1510" i="4" s="1"/>
  <c r="F1509" i="4"/>
  <c r="G1509" i="4" s="1"/>
  <c r="F1508" i="4"/>
  <c r="G1508" i="4" s="1"/>
  <c r="F1507" i="4"/>
  <c r="G1507" i="4" s="1"/>
  <c r="F1506" i="4"/>
  <c r="G1506" i="4" s="1"/>
  <c r="F1505" i="4"/>
  <c r="G1505" i="4" s="1"/>
  <c r="F1504" i="4"/>
  <c r="G1504" i="4" s="1"/>
  <c r="F1503" i="4"/>
  <c r="G1503" i="4" s="1"/>
  <c r="F1502" i="4"/>
  <c r="G1502" i="4" s="1"/>
  <c r="F1501" i="4"/>
  <c r="G1501" i="4" s="1"/>
  <c r="F1500" i="4"/>
  <c r="G1500" i="4" s="1"/>
  <c r="F1499" i="4"/>
  <c r="G1499" i="4" s="1"/>
  <c r="F1498" i="4"/>
  <c r="G1498" i="4" s="1"/>
  <c r="F1497" i="4"/>
  <c r="G1497" i="4" s="1"/>
  <c r="F1496" i="4"/>
  <c r="G1496" i="4" s="1"/>
  <c r="F1495" i="4"/>
  <c r="G1495" i="4" s="1"/>
  <c r="F1494" i="4"/>
  <c r="G1494" i="4" s="1"/>
  <c r="F1493" i="4"/>
  <c r="G1493" i="4" s="1"/>
  <c r="F1492" i="4"/>
  <c r="G1492" i="4" s="1"/>
  <c r="F1491" i="4"/>
  <c r="G1491" i="4" s="1"/>
  <c r="F1490" i="4"/>
  <c r="G1490" i="4" s="1"/>
  <c r="F1489" i="4"/>
  <c r="G1489" i="4" s="1"/>
  <c r="F1488" i="4"/>
  <c r="G1488" i="4" s="1"/>
  <c r="F1487" i="4"/>
  <c r="G1487" i="4" s="1"/>
  <c r="F1486" i="4"/>
  <c r="G1486" i="4" s="1"/>
  <c r="F1485" i="4"/>
  <c r="G1485" i="4" s="1"/>
  <c r="F1484" i="4"/>
  <c r="G1484" i="4" s="1"/>
  <c r="F1483" i="4"/>
  <c r="G1483" i="4" s="1"/>
  <c r="F1482" i="4"/>
  <c r="G1482" i="4" s="1"/>
  <c r="F1481" i="4"/>
  <c r="G1481" i="4" s="1"/>
  <c r="F1480" i="4"/>
  <c r="G1480" i="4" s="1"/>
  <c r="F1479" i="4"/>
  <c r="G1479" i="4" s="1"/>
  <c r="F1478" i="4"/>
  <c r="G1478" i="4" s="1"/>
  <c r="F1477" i="4"/>
  <c r="G1477" i="4" s="1"/>
  <c r="F1476" i="4"/>
  <c r="G1476" i="4" s="1"/>
  <c r="F1475" i="4"/>
  <c r="G1475" i="4" s="1"/>
  <c r="F1474" i="4"/>
  <c r="G1474" i="4" s="1"/>
  <c r="F1473" i="4"/>
  <c r="G1473" i="4" s="1"/>
  <c r="F1472" i="4"/>
  <c r="G1472" i="4" s="1"/>
  <c r="F1471" i="4"/>
  <c r="G1471" i="4" s="1"/>
  <c r="F1470" i="4"/>
  <c r="G1470" i="4" s="1"/>
  <c r="F1469" i="4"/>
  <c r="G1469" i="4" s="1"/>
  <c r="F1468" i="4"/>
  <c r="G1468" i="4" s="1"/>
  <c r="F1467" i="4"/>
  <c r="G1467" i="4" s="1"/>
  <c r="F1466" i="4"/>
  <c r="G1466" i="4" s="1"/>
  <c r="F1465" i="4"/>
  <c r="G1465" i="4" s="1"/>
  <c r="F1464" i="4"/>
  <c r="G1464" i="4" s="1"/>
  <c r="F1463" i="4"/>
  <c r="G1463" i="4" s="1"/>
  <c r="F1462" i="4"/>
  <c r="G1462" i="4" s="1"/>
  <c r="F1461" i="4"/>
  <c r="G1461" i="4" s="1"/>
  <c r="F1460" i="4"/>
  <c r="G1460" i="4" s="1"/>
  <c r="F1459" i="4"/>
  <c r="G1459" i="4" s="1"/>
  <c r="F1458" i="4"/>
  <c r="G1458" i="4" s="1"/>
  <c r="F1457" i="4"/>
  <c r="G1457" i="4" s="1"/>
  <c r="F1456" i="4"/>
  <c r="G1456" i="4" s="1"/>
  <c r="F1455" i="4"/>
  <c r="G1455" i="4" s="1"/>
  <c r="F1454" i="4"/>
  <c r="G1454" i="4" s="1"/>
  <c r="F1453" i="4"/>
  <c r="G1453" i="4" s="1"/>
  <c r="F1452" i="4"/>
  <c r="G1452" i="4" s="1"/>
  <c r="F1451" i="4"/>
  <c r="G1451" i="4" s="1"/>
  <c r="F1450" i="4"/>
  <c r="G1450" i="4" s="1"/>
  <c r="F1449" i="4"/>
  <c r="G1449" i="4" s="1"/>
  <c r="F1448" i="4"/>
  <c r="G1448" i="4" s="1"/>
  <c r="F1447" i="4"/>
  <c r="G1447" i="4" s="1"/>
  <c r="F1446" i="4"/>
  <c r="G1446" i="4" s="1"/>
  <c r="F1445" i="4"/>
  <c r="G1445" i="4" s="1"/>
  <c r="F1444" i="4"/>
  <c r="G1444" i="4" s="1"/>
  <c r="F1443" i="4"/>
  <c r="G1443" i="4" s="1"/>
  <c r="F1442" i="4"/>
  <c r="G1442" i="4" s="1"/>
  <c r="F1441" i="4"/>
  <c r="G1441" i="4" s="1"/>
  <c r="F1440" i="4"/>
  <c r="G1440" i="4" s="1"/>
  <c r="F1439" i="4"/>
  <c r="G1439" i="4" s="1"/>
  <c r="F1438" i="4"/>
  <c r="G1438" i="4" s="1"/>
  <c r="F1437" i="4"/>
  <c r="G1437" i="4" s="1"/>
  <c r="F1436" i="4"/>
  <c r="G1436" i="4" s="1"/>
  <c r="F1435" i="4"/>
  <c r="G1435" i="4" s="1"/>
  <c r="F1434" i="4"/>
  <c r="G1434" i="4" s="1"/>
  <c r="F1433" i="4"/>
  <c r="G1433" i="4" s="1"/>
  <c r="F1432" i="4"/>
  <c r="G1432" i="4" s="1"/>
  <c r="F1431" i="4"/>
  <c r="G1431" i="4" s="1"/>
  <c r="F1430" i="4"/>
  <c r="G1430" i="4" s="1"/>
  <c r="F1429" i="4"/>
  <c r="G1429" i="4" s="1"/>
  <c r="F1428" i="4"/>
  <c r="G1428" i="4" s="1"/>
  <c r="F1427" i="4"/>
  <c r="G1427" i="4" s="1"/>
  <c r="F1426" i="4"/>
  <c r="G1426" i="4" s="1"/>
  <c r="F1425" i="4"/>
  <c r="G1425" i="4" s="1"/>
  <c r="F1424" i="4"/>
  <c r="G1424" i="4" s="1"/>
  <c r="F1423" i="4"/>
  <c r="G1423" i="4" s="1"/>
  <c r="F1422" i="4"/>
  <c r="G1422" i="4" s="1"/>
  <c r="F1421" i="4"/>
  <c r="G1421" i="4" s="1"/>
  <c r="F1420" i="4"/>
  <c r="G1420" i="4" s="1"/>
  <c r="F1419" i="4"/>
  <c r="G1419" i="4" s="1"/>
  <c r="F1418" i="4"/>
  <c r="G1418" i="4" s="1"/>
  <c r="F1417" i="4"/>
  <c r="G1417" i="4" s="1"/>
  <c r="F1416" i="4"/>
  <c r="G1416" i="4" s="1"/>
  <c r="F1415" i="4"/>
  <c r="G1415" i="4" s="1"/>
  <c r="F1414" i="4"/>
  <c r="G1414" i="4" s="1"/>
  <c r="F1413" i="4"/>
  <c r="G1413" i="4" s="1"/>
  <c r="F1412" i="4"/>
  <c r="G1412" i="4" s="1"/>
  <c r="F1411" i="4"/>
  <c r="G1411" i="4" s="1"/>
  <c r="F1410" i="4"/>
  <c r="G1410" i="4" s="1"/>
  <c r="F1409" i="4"/>
  <c r="G1409" i="4" s="1"/>
  <c r="F1408" i="4"/>
  <c r="G1408" i="4" s="1"/>
  <c r="F1407" i="4"/>
  <c r="G1407" i="4" s="1"/>
  <c r="F1406" i="4"/>
  <c r="G1406" i="4" s="1"/>
  <c r="F1405" i="4"/>
  <c r="G1405" i="4" s="1"/>
  <c r="F1404" i="4"/>
  <c r="G1404" i="4" s="1"/>
  <c r="F1403" i="4"/>
  <c r="G1403" i="4" s="1"/>
  <c r="F1402" i="4"/>
  <c r="G1402" i="4" s="1"/>
  <c r="F1401" i="4"/>
  <c r="G1401" i="4" s="1"/>
  <c r="F1400" i="4"/>
  <c r="G1400" i="4" s="1"/>
  <c r="F1399" i="4"/>
  <c r="G1399" i="4" s="1"/>
  <c r="F1398" i="4"/>
  <c r="G1398" i="4" s="1"/>
  <c r="F1397" i="4"/>
  <c r="G1397" i="4" s="1"/>
  <c r="F1396" i="4"/>
  <c r="G1396" i="4" s="1"/>
  <c r="F1395" i="4"/>
  <c r="G1395" i="4" s="1"/>
  <c r="F1394" i="4"/>
  <c r="G1394" i="4" s="1"/>
  <c r="F1393" i="4"/>
  <c r="G1393" i="4" s="1"/>
  <c r="F1392" i="4"/>
  <c r="G1392" i="4" s="1"/>
  <c r="F1391" i="4"/>
  <c r="G1391" i="4" s="1"/>
  <c r="F1390" i="4"/>
  <c r="G1390" i="4" s="1"/>
  <c r="F1389" i="4"/>
  <c r="G1389" i="4" s="1"/>
  <c r="F1388" i="4"/>
  <c r="G1388" i="4" s="1"/>
  <c r="F1387" i="4"/>
  <c r="G1387" i="4" s="1"/>
  <c r="F1386" i="4"/>
  <c r="G1386" i="4" s="1"/>
  <c r="F1385" i="4"/>
  <c r="G1385" i="4" s="1"/>
  <c r="F1384" i="4"/>
  <c r="G1384" i="4" s="1"/>
  <c r="F1383" i="4"/>
  <c r="G1383" i="4" s="1"/>
  <c r="F1382" i="4"/>
  <c r="G1382" i="4" s="1"/>
  <c r="F1381" i="4"/>
  <c r="G1381" i="4" s="1"/>
  <c r="F1380" i="4"/>
  <c r="G1380" i="4" s="1"/>
  <c r="F1379" i="4"/>
  <c r="G1379" i="4" s="1"/>
  <c r="F1378" i="4"/>
  <c r="G1378" i="4" s="1"/>
  <c r="F1377" i="4"/>
  <c r="G1377" i="4" s="1"/>
  <c r="F1376" i="4"/>
  <c r="G1376" i="4" s="1"/>
  <c r="F1375" i="4"/>
  <c r="G1375" i="4" s="1"/>
  <c r="F1374" i="4"/>
  <c r="G1374" i="4" s="1"/>
  <c r="F1373" i="4"/>
  <c r="G1373" i="4" s="1"/>
  <c r="F1372" i="4"/>
  <c r="G1372" i="4" s="1"/>
  <c r="F1371" i="4"/>
  <c r="G1371" i="4" s="1"/>
  <c r="F1370" i="4"/>
  <c r="G1370" i="4" s="1"/>
  <c r="F1369" i="4"/>
  <c r="G1369" i="4" s="1"/>
  <c r="F1368" i="4"/>
  <c r="G1368" i="4" s="1"/>
  <c r="F1367" i="4"/>
  <c r="G1367" i="4" s="1"/>
  <c r="F1366" i="4"/>
  <c r="G1366" i="4" s="1"/>
  <c r="F1365" i="4"/>
  <c r="G1365" i="4" s="1"/>
  <c r="F1364" i="4"/>
  <c r="G1364" i="4" s="1"/>
  <c r="F1363" i="4"/>
  <c r="G1363" i="4" s="1"/>
  <c r="F1362" i="4"/>
  <c r="G1362" i="4" s="1"/>
  <c r="F1361" i="4"/>
  <c r="G1361" i="4" s="1"/>
  <c r="F1360" i="4"/>
  <c r="G1360" i="4" s="1"/>
  <c r="F1359" i="4"/>
  <c r="G1359" i="4" s="1"/>
  <c r="F1358" i="4"/>
  <c r="G1358" i="4" s="1"/>
  <c r="F1357" i="4"/>
  <c r="G1357" i="4" s="1"/>
  <c r="F1356" i="4"/>
  <c r="G1356" i="4" s="1"/>
  <c r="F1355" i="4"/>
  <c r="G1355" i="4" s="1"/>
  <c r="F1354" i="4"/>
  <c r="G1354" i="4" s="1"/>
  <c r="F1353" i="4"/>
  <c r="G1353" i="4" s="1"/>
  <c r="F1352" i="4"/>
  <c r="G1352" i="4" s="1"/>
  <c r="F1351" i="4"/>
  <c r="G1351" i="4" s="1"/>
  <c r="F1350" i="4"/>
  <c r="G1350" i="4" s="1"/>
  <c r="F1349" i="4"/>
  <c r="G1349" i="4" s="1"/>
  <c r="F1348" i="4"/>
  <c r="G1348" i="4" s="1"/>
  <c r="F1347" i="4"/>
  <c r="G1347" i="4" s="1"/>
  <c r="F1346" i="4"/>
  <c r="G1346" i="4" s="1"/>
  <c r="F1345" i="4"/>
  <c r="G1345" i="4" s="1"/>
  <c r="F1344" i="4"/>
  <c r="G1344" i="4" s="1"/>
  <c r="F1343" i="4"/>
  <c r="G1343" i="4" s="1"/>
  <c r="F1342" i="4"/>
  <c r="G1342" i="4" s="1"/>
  <c r="F1341" i="4"/>
  <c r="G1341" i="4" s="1"/>
  <c r="F1340" i="4"/>
  <c r="G1340" i="4" s="1"/>
  <c r="F1339" i="4"/>
  <c r="G1339" i="4" s="1"/>
  <c r="F1338" i="4"/>
  <c r="G1338" i="4" s="1"/>
  <c r="F1337" i="4"/>
  <c r="G1337" i="4" s="1"/>
  <c r="F1336" i="4"/>
  <c r="G1336" i="4" s="1"/>
  <c r="F1335" i="4"/>
  <c r="G1335" i="4" s="1"/>
  <c r="F1334" i="4"/>
  <c r="G1334" i="4" s="1"/>
  <c r="F1333" i="4"/>
  <c r="G1333" i="4" s="1"/>
  <c r="F1332" i="4"/>
  <c r="G1332" i="4" s="1"/>
  <c r="F1331" i="4"/>
  <c r="G1331" i="4" s="1"/>
  <c r="F1330" i="4"/>
  <c r="G1330" i="4" s="1"/>
  <c r="F1329" i="4"/>
  <c r="G1329" i="4" s="1"/>
  <c r="F1328" i="4"/>
  <c r="G1328" i="4" s="1"/>
  <c r="F1327" i="4"/>
  <c r="G1327" i="4" s="1"/>
  <c r="F1326" i="4"/>
  <c r="G1326" i="4" s="1"/>
  <c r="F1325" i="4"/>
  <c r="G1325" i="4" s="1"/>
  <c r="F1324" i="4"/>
  <c r="G1324" i="4" s="1"/>
  <c r="F1323" i="4"/>
  <c r="G1323" i="4" s="1"/>
  <c r="F1322" i="4"/>
  <c r="G1322" i="4" s="1"/>
  <c r="F1321" i="4"/>
  <c r="G1321" i="4" s="1"/>
  <c r="F1320" i="4"/>
  <c r="G1320" i="4" s="1"/>
  <c r="F1319" i="4"/>
  <c r="G1319" i="4" s="1"/>
  <c r="F1318" i="4"/>
  <c r="G1318" i="4" s="1"/>
  <c r="F1317" i="4"/>
  <c r="G1317" i="4" s="1"/>
  <c r="F1316" i="4"/>
  <c r="G1316" i="4" s="1"/>
  <c r="F1315" i="4"/>
  <c r="G1315" i="4" s="1"/>
  <c r="F1314" i="4"/>
  <c r="G1314" i="4" s="1"/>
  <c r="F1313" i="4"/>
  <c r="G1313" i="4" s="1"/>
  <c r="F1312" i="4"/>
  <c r="G1312" i="4" s="1"/>
  <c r="F1311" i="4"/>
  <c r="G1311" i="4" s="1"/>
  <c r="F1310" i="4"/>
  <c r="G1310" i="4" s="1"/>
  <c r="F1309" i="4"/>
  <c r="G1309" i="4" s="1"/>
  <c r="F1308" i="4"/>
  <c r="G1308" i="4" s="1"/>
  <c r="F1307" i="4"/>
  <c r="G1307" i="4" s="1"/>
  <c r="F1306" i="4"/>
  <c r="G1306" i="4" s="1"/>
  <c r="F1305" i="4"/>
  <c r="G1305" i="4" s="1"/>
  <c r="F1304" i="4"/>
  <c r="G1304" i="4" s="1"/>
  <c r="F1303" i="4"/>
  <c r="G1303" i="4" s="1"/>
  <c r="F1302" i="4"/>
  <c r="G1302" i="4" s="1"/>
  <c r="F1301" i="4"/>
  <c r="G1301" i="4" s="1"/>
  <c r="F1300" i="4"/>
  <c r="G1300" i="4" s="1"/>
  <c r="F1299" i="4"/>
  <c r="G1299" i="4" s="1"/>
  <c r="F1298" i="4"/>
  <c r="G1298" i="4" s="1"/>
  <c r="F1297" i="4"/>
  <c r="G1297" i="4" s="1"/>
  <c r="F1296" i="4"/>
  <c r="G1296" i="4" s="1"/>
  <c r="F1295" i="4"/>
  <c r="G1295" i="4" s="1"/>
  <c r="F1294" i="4"/>
  <c r="G1294" i="4" s="1"/>
  <c r="F1293" i="4"/>
  <c r="G1293" i="4" s="1"/>
  <c r="F1292" i="4"/>
  <c r="G1292" i="4" s="1"/>
  <c r="F1291" i="4"/>
  <c r="G1291" i="4" s="1"/>
  <c r="F1290" i="4"/>
  <c r="G1290" i="4" s="1"/>
  <c r="F1289" i="4"/>
  <c r="G1289" i="4" s="1"/>
  <c r="F1288" i="4"/>
  <c r="G1288" i="4" s="1"/>
  <c r="F1287" i="4"/>
  <c r="G1287" i="4" s="1"/>
  <c r="F1286" i="4"/>
  <c r="G1286" i="4" s="1"/>
  <c r="F1285" i="4"/>
  <c r="G1285" i="4" s="1"/>
  <c r="F1284" i="4"/>
  <c r="G1284" i="4" s="1"/>
  <c r="F1283" i="4"/>
  <c r="G1283" i="4" s="1"/>
  <c r="F1282" i="4"/>
  <c r="G1282" i="4" s="1"/>
  <c r="F1281" i="4"/>
  <c r="G1281" i="4" s="1"/>
  <c r="F1280" i="4"/>
  <c r="G1280" i="4" s="1"/>
  <c r="F1279" i="4"/>
  <c r="G1279" i="4" s="1"/>
  <c r="F1278" i="4"/>
  <c r="G1278" i="4" s="1"/>
  <c r="F1277" i="4"/>
  <c r="G1277" i="4" s="1"/>
  <c r="F1276" i="4"/>
  <c r="G1276" i="4" s="1"/>
  <c r="F1275" i="4"/>
  <c r="G1275" i="4" s="1"/>
  <c r="F1274" i="4"/>
  <c r="G1274" i="4" s="1"/>
  <c r="F1273" i="4"/>
  <c r="G1273" i="4" s="1"/>
  <c r="F1272" i="4"/>
  <c r="G1272" i="4" s="1"/>
  <c r="F1271" i="4"/>
  <c r="G1271" i="4" s="1"/>
  <c r="F1270" i="4"/>
  <c r="G1270" i="4" s="1"/>
  <c r="F1269" i="4"/>
  <c r="G1269" i="4" s="1"/>
  <c r="F1268" i="4"/>
  <c r="G1268" i="4" s="1"/>
  <c r="F1267" i="4"/>
  <c r="G1267" i="4" s="1"/>
  <c r="F1266" i="4"/>
  <c r="G1266" i="4" s="1"/>
  <c r="F1265" i="4"/>
  <c r="G1265" i="4" s="1"/>
  <c r="F1264" i="4"/>
  <c r="G1264" i="4" s="1"/>
  <c r="F1263" i="4"/>
  <c r="G1263" i="4" s="1"/>
  <c r="F1262" i="4"/>
  <c r="G1262" i="4" s="1"/>
  <c r="F1261" i="4"/>
  <c r="G1261" i="4" s="1"/>
  <c r="F1260" i="4"/>
  <c r="G1260" i="4" s="1"/>
  <c r="F1259" i="4"/>
  <c r="G1259" i="4" s="1"/>
  <c r="F1258" i="4"/>
  <c r="G1258" i="4" s="1"/>
  <c r="F1257" i="4"/>
  <c r="G1257" i="4" s="1"/>
  <c r="F1256" i="4"/>
  <c r="G1256" i="4" s="1"/>
  <c r="F1255" i="4"/>
  <c r="G1255" i="4" s="1"/>
  <c r="F1254" i="4"/>
  <c r="G1254" i="4" s="1"/>
  <c r="F1253" i="4"/>
  <c r="G1253" i="4" s="1"/>
  <c r="F1252" i="4"/>
  <c r="G1252" i="4" s="1"/>
  <c r="F1251" i="4"/>
  <c r="G1251" i="4" s="1"/>
  <c r="F1250" i="4"/>
  <c r="G1250" i="4" s="1"/>
  <c r="F1249" i="4"/>
  <c r="G1249" i="4" s="1"/>
  <c r="F1248" i="4"/>
  <c r="G1248" i="4" s="1"/>
  <c r="F1247" i="4"/>
  <c r="G1247" i="4" s="1"/>
  <c r="F1246" i="4"/>
  <c r="G1246" i="4" s="1"/>
  <c r="F1245" i="4"/>
  <c r="G1245" i="4" s="1"/>
  <c r="F1244" i="4"/>
  <c r="G1244" i="4" s="1"/>
  <c r="F1243" i="4"/>
  <c r="G1243" i="4" s="1"/>
  <c r="F1242" i="4"/>
  <c r="G1242" i="4" s="1"/>
  <c r="F1241" i="4"/>
  <c r="G1241" i="4" s="1"/>
  <c r="F1240" i="4"/>
  <c r="G1240" i="4" s="1"/>
  <c r="F1239" i="4"/>
  <c r="G1239" i="4" s="1"/>
  <c r="F1238" i="4"/>
  <c r="G1238" i="4" s="1"/>
  <c r="F1237" i="4"/>
  <c r="G1237" i="4" s="1"/>
  <c r="F1236" i="4"/>
  <c r="G1236" i="4" s="1"/>
  <c r="F1235" i="4"/>
  <c r="G1235" i="4" s="1"/>
  <c r="F1234" i="4"/>
  <c r="G1234" i="4" s="1"/>
  <c r="F1233" i="4"/>
  <c r="G1233" i="4" s="1"/>
  <c r="F1232" i="4"/>
  <c r="G1232" i="4" s="1"/>
  <c r="F1231" i="4"/>
  <c r="G1231" i="4" s="1"/>
  <c r="F1230" i="4"/>
  <c r="G1230" i="4" s="1"/>
  <c r="F1229" i="4"/>
  <c r="G1229" i="4" s="1"/>
  <c r="F1228" i="4"/>
  <c r="G1228" i="4" s="1"/>
  <c r="F1227" i="4"/>
  <c r="G1227" i="4" s="1"/>
  <c r="F1226" i="4"/>
  <c r="G1226" i="4" s="1"/>
  <c r="F1225" i="4"/>
  <c r="G1225" i="4" s="1"/>
  <c r="F1224" i="4"/>
  <c r="G1224" i="4" s="1"/>
  <c r="F1223" i="4"/>
  <c r="G1223" i="4" s="1"/>
  <c r="F1222" i="4"/>
  <c r="G1222" i="4" s="1"/>
  <c r="F1221" i="4"/>
  <c r="G1221" i="4" s="1"/>
  <c r="F1220" i="4"/>
  <c r="G1220" i="4" s="1"/>
  <c r="F1219" i="4"/>
  <c r="G1219" i="4" s="1"/>
  <c r="F1218" i="4"/>
  <c r="G1218" i="4" s="1"/>
  <c r="F1217" i="4"/>
  <c r="G1217" i="4" s="1"/>
  <c r="F1216" i="4"/>
  <c r="G1216" i="4" s="1"/>
  <c r="F1215" i="4"/>
  <c r="G1215" i="4" s="1"/>
  <c r="F1214" i="4"/>
  <c r="G1214" i="4" s="1"/>
  <c r="F1213" i="4"/>
  <c r="G1213" i="4" s="1"/>
  <c r="F1212" i="4"/>
  <c r="G1212" i="4" s="1"/>
  <c r="F1211" i="4"/>
  <c r="G1211" i="4" s="1"/>
  <c r="F1210" i="4"/>
  <c r="G1210" i="4" s="1"/>
  <c r="F1209" i="4"/>
  <c r="G1209" i="4" s="1"/>
  <c r="F1208" i="4"/>
  <c r="G1208" i="4" s="1"/>
  <c r="F1207" i="4"/>
  <c r="G1207" i="4" s="1"/>
  <c r="F1206" i="4"/>
  <c r="G1206" i="4" s="1"/>
  <c r="F1205" i="4"/>
  <c r="G1205" i="4" s="1"/>
  <c r="F1204" i="4"/>
  <c r="G1204" i="4" s="1"/>
  <c r="F1203" i="4"/>
  <c r="G1203" i="4" s="1"/>
  <c r="F1202" i="4"/>
  <c r="G1202" i="4" s="1"/>
  <c r="F1201" i="4"/>
  <c r="G1201" i="4" s="1"/>
  <c r="F1200" i="4"/>
  <c r="G1200" i="4" s="1"/>
  <c r="F1199" i="4"/>
  <c r="G1199" i="4" s="1"/>
  <c r="F1198" i="4"/>
  <c r="G1198" i="4" s="1"/>
  <c r="F1197" i="4"/>
  <c r="G1197" i="4" s="1"/>
  <c r="F1196" i="4"/>
  <c r="G1196" i="4" s="1"/>
  <c r="F1195" i="4"/>
  <c r="G1195" i="4" s="1"/>
  <c r="F1194" i="4"/>
  <c r="G1194" i="4" s="1"/>
  <c r="F1193" i="4"/>
  <c r="G1193" i="4" s="1"/>
  <c r="F1192" i="4"/>
  <c r="G1192" i="4" s="1"/>
  <c r="F1191" i="4"/>
  <c r="G1191" i="4" s="1"/>
  <c r="F1190" i="4"/>
  <c r="G1190" i="4" s="1"/>
  <c r="F1189" i="4"/>
  <c r="G1189" i="4" s="1"/>
  <c r="F1188" i="4"/>
  <c r="G1188" i="4" s="1"/>
  <c r="F1187" i="4"/>
  <c r="G1187" i="4" s="1"/>
  <c r="F1186" i="4"/>
  <c r="G1186" i="4" s="1"/>
  <c r="F1185" i="4"/>
  <c r="G1185" i="4" s="1"/>
  <c r="F1184" i="4"/>
  <c r="G1184" i="4" s="1"/>
  <c r="F1183" i="4"/>
  <c r="G1183" i="4" s="1"/>
  <c r="F1182" i="4"/>
  <c r="G1182" i="4" s="1"/>
  <c r="F1181" i="4"/>
  <c r="G1181" i="4" s="1"/>
  <c r="F1180" i="4"/>
  <c r="G1180" i="4" s="1"/>
  <c r="F1179" i="4"/>
  <c r="G1179" i="4" s="1"/>
  <c r="F1178" i="4"/>
  <c r="G1178" i="4" s="1"/>
  <c r="F1177" i="4"/>
  <c r="G1177" i="4" s="1"/>
  <c r="F1176" i="4"/>
  <c r="G1176" i="4" s="1"/>
  <c r="F1175" i="4"/>
  <c r="G1175" i="4" s="1"/>
  <c r="F1174" i="4"/>
  <c r="G1174" i="4" s="1"/>
  <c r="F1173" i="4"/>
  <c r="G1173" i="4" s="1"/>
  <c r="F1172" i="4"/>
  <c r="G1172" i="4" s="1"/>
  <c r="F1171" i="4"/>
  <c r="G1171" i="4" s="1"/>
  <c r="F1170" i="4"/>
  <c r="G1170" i="4" s="1"/>
  <c r="F1169" i="4"/>
  <c r="G1169" i="4" s="1"/>
  <c r="F1168" i="4"/>
  <c r="G1168" i="4" s="1"/>
  <c r="F1167" i="4"/>
  <c r="G1167" i="4" s="1"/>
  <c r="F1166" i="4"/>
  <c r="G1166" i="4" s="1"/>
  <c r="F1165" i="4"/>
  <c r="G1165" i="4" s="1"/>
  <c r="F1164" i="4"/>
  <c r="G1164" i="4" s="1"/>
  <c r="F1163" i="4"/>
  <c r="G1163" i="4" s="1"/>
  <c r="F1162" i="4"/>
  <c r="G1162" i="4" s="1"/>
  <c r="F1161" i="4"/>
  <c r="G1161" i="4" s="1"/>
  <c r="F1160" i="4"/>
  <c r="G1160" i="4" s="1"/>
  <c r="F1159" i="4"/>
  <c r="G1159" i="4" s="1"/>
  <c r="F1158" i="4"/>
  <c r="G1158" i="4" s="1"/>
  <c r="F1157" i="4"/>
  <c r="G1157" i="4" s="1"/>
  <c r="F1156" i="4"/>
  <c r="G1156" i="4" s="1"/>
  <c r="F1155" i="4"/>
  <c r="G1155" i="4" s="1"/>
  <c r="F1154" i="4"/>
  <c r="G1154" i="4" s="1"/>
  <c r="F1153" i="4"/>
  <c r="G1153" i="4" s="1"/>
  <c r="F1152" i="4"/>
  <c r="G1152" i="4" s="1"/>
  <c r="F1151" i="4"/>
  <c r="G1151" i="4" s="1"/>
  <c r="F1150" i="4"/>
  <c r="G1150" i="4" s="1"/>
  <c r="F1149" i="4"/>
  <c r="G1149" i="4" s="1"/>
  <c r="F1148" i="4"/>
  <c r="G1148" i="4" s="1"/>
  <c r="F1147" i="4"/>
  <c r="G1147" i="4" s="1"/>
  <c r="F1146" i="4"/>
  <c r="G1146" i="4" s="1"/>
  <c r="F1145" i="4"/>
  <c r="G1145" i="4" s="1"/>
  <c r="F1144" i="4"/>
  <c r="G1144" i="4" s="1"/>
  <c r="F1143" i="4"/>
  <c r="G1143" i="4" s="1"/>
  <c r="F1142" i="4"/>
  <c r="G1142" i="4" s="1"/>
  <c r="F1141" i="4"/>
  <c r="G1141" i="4" s="1"/>
  <c r="F1140" i="4"/>
  <c r="G1140" i="4" s="1"/>
  <c r="F1139" i="4"/>
  <c r="G1139" i="4" s="1"/>
  <c r="F1138" i="4"/>
  <c r="G1138" i="4" s="1"/>
  <c r="F1137" i="4"/>
  <c r="G1137" i="4" s="1"/>
  <c r="F1136" i="4"/>
  <c r="G1136" i="4" s="1"/>
  <c r="F1135" i="4"/>
  <c r="G1135" i="4" s="1"/>
  <c r="F1134" i="4"/>
  <c r="G1134" i="4" s="1"/>
  <c r="F1133" i="4"/>
  <c r="G1133" i="4" s="1"/>
  <c r="F1132" i="4"/>
  <c r="G1132" i="4" s="1"/>
  <c r="F1131" i="4"/>
  <c r="G1131" i="4" s="1"/>
  <c r="F1130" i="4"/>
  <c r="G1130" i="4" s="1"/>
  <c r="F1129" i="4"/>
  <c r="G1129" i="4" s="1"/>
  <c r="F1128" i="4"/>
  <c r="G1128" i="4" s="1"/>
  <c r="F1127" i="4"/>
  <c r="G1127" i="4" s="1"/>
  <c r="F1126" i="4"/>
  <c r="G1126" i="4" s="1"/>
  <c r="F1125" i="4"/>
  <c r="G1125" i="4" s="1"/>
  <c r="F1124" i="4"/>
  <c r="G1124" i="4" s="1"/>
  <c r="F1123" i="4"/>
  <c r="G1123" i="4" s="1"/>
  <c r="F1122" i="4"/>
  <c r="G1122" i="4" s="1"/>
  <c r="F1121" i="4"/>
  <c r="G1121" i="4" s="1"/>
  <c r="F1120" i="4"/>
  <c r="G1120" i="4" s="1"/>
  <c r="F1119" i="4"/>
  <c r="G1119" i="4" s="1"/>
  <c r="F1118" i="4"/>
  <c r="G1118" i="4" s="1"/>
  <c r="F1117" i="4"/>
  <c r="G1117" i="4" s="1"/>
  <c r="F1116" i="4"/>
  <c r="G1116" i="4" s="1"/>
  <c r="F1115" i="4"/>
  <c r="G1115" i="4" s="1"/>
  <c r="F1114" i="4"/>
  <c r="G1114" i="4" s="1"/>
  <c r="F1113" i="4"/>
  <c r="G1113" i="4" s="1"/>
  <c r="F1112" i="4"/>
  <c r="G1112" i="4" s="1"/>
  <c r="F1111" i="4"/>
  <c r="G1111" i="4" s="1"/>
  <c r="F1110" i="4"/>
  <c r="G1110" i="4" s="1"/>
  <c r="F1109" i="4"/>
  <c r="G1109" i="4" s="1"/>
  <c r="F1108" i="4"/>
  <c r="G1108" i="4" s="1"/>
  <c r="F1107" i="4"/>
  <c r="G1107" i="4" s="1"/>
  <c r="F1106" i="4"/>
  <c r="G1106" i="4" s="1"/>
  <c r="F1105" i="4"/>
  <c r="G1105" i="4" s="1"/>
  <c r="F1104" i="4"/>
  <c r="G1104" i="4" s="1"/>
  <c r="F1103" i="4"/>
  <c r="G1103" i="4" s="1"/>
  <c r="F1102" i="4"/>
  <c r="G1102" i="4" s="1"/>
  <c r="F1101" i="4"/>
  <c r="G1101" i="4" s="1"/>
  <c r="F1100" i="4"/>
  <c r="G1100" i="4" s="1"/>
  <c r="F1099" i="4"/>
  <c r="G1099" i="4" s="1"/>
  <c r="F1098" i="4"/>
  <c r="G1098" i="4" s="1"/>
  <c r="F1097" i="4"/>
  <c r="G1097" i="4" s="1"/>
  <c r="F1096" i="4"/>
  <c r="G1096" i="4" s="1"/>
  <c r="F1095" i="4"/>
  <c r="G1095" i="4" s="1"/>
  <c r="F1094" i="4"/>
  <c r="G1094" i="4" s="1"/>
  <c r="F1093" i="4"/>
  <c r="G1093" i="4" s="1"/>
  <c r="F1092" i="4"/>
  <c r="G1092" i="4" s="1"/>
  <c r="F1091" i="4"/>
  <c r="G1091" i="4" s="1"/>
  <c r="F1090" i="4"/>
  <c r="G1090" i="4" s="1"/>
  <c r="F1089" i="4"/>
  <c r="G1089" i="4" s="1"/>
  <c r="F1088" i="4"/>
  <c r="G1088" i="4" s="1"/>
  <c r="F1087" i="4"/>
  <c r="G1087" i="4" s="1"/>
  <c r="F1086" i="4"/>
  <c r="G1086" i="4" s="1"/>
  <c r="F1085" i="4"/>
  <c r="G1085" i="4" s="1"/>
  <c r="F1084" i="4"/>
  <c r="G1084" i="4" s="1"/>
  <c r="F1083" i="4"/>
  <c r="G1083" i="4" s="1"/>
  <c r="F1082" i="4"/>
  <c r="G1082" i="4" s="1"/>
  <c r="F1081" i="4"/>
  <c r="G1081" i="4" s="1"/>
  <c r="F1080" i="4"/>
  <c r="G1080" i="4" s="1"/>
  <c r="F1079" i="4"/>
  <c r="G1079" i="4" s="1"/>
  <c r="F1078" i="4"/>
  <c r="G1078" i="4" s="1"/>
  <c r="F1077" i="4"/>
  <c r="G1077" i="4" s="1"/>
  <c r="F1076" i="4"/>
  <c r="G1076" i="4" s="1"/>
  <c r="F1075" i="4"/>
  <c r="G1075" i="4" s="1"/>
  <c r="F1074" i="4"/>
  <c r="G1074" i="4" s="1"/>
  <c r="F1073" i="4"/>
  <c r="G1073" i="4" s="1"/>
  <c r="F1072" i="4"/>
  <c r="G1072" i="4" s="1"/>
  <c r="F1071" i="4"/>
  <c r="G1071" i="4" s="1"/>
  <c r="F1070" i="4"/>
  <c r="G1070" i="4" s="1"/>
  <c r="F1069" i="4"/>
  <c r="G1069" i="4" s="1"/>
  <c r="F1068" i="4"/>
  <c r="G1068" i="4" s="1"/>
  <c r="F1067" i="4"/>
  <c r="G1067" i="4" s="1"/>
  <c r="F1066" i="4"/>
  <c r="G1066" i="4" s="1"/>
  <c r="F1065" i="4"/>
  <c r="G1065" i="4" s="1"/>
  <c r="F1064" i="4"/>
  <c r="G1064" i="4" s="1"/>
  <c r="F1063" i="4"/>
  <c r="G1063" i="4" s="1"/>
  <c r="F1062" i="4"/>
  <c r="G1062" i="4" s="1"/>
  <c r="F1061" i="4"/>
  <c r="G1061" i="4" s="1"/>
  <c r="F1060" i="4"/>
  <c r="G1060" i="4" s="1"/>
  <c r="F1059" i="4"/>
  <c r="G1059" i="4" s="1"/>
  <c r="F1058" i="4"/>
  <c r="G1058" i="4" s="1"/>
  <c r="F1057" i="4"/>
  <c r="G1057" i="4" s="1"/>
  <c r="F1056" i="4"/>
  <c r="G1056" i="4" s="1"/>
  <c r="F1055" i="4"/>
  <c r="G1055" i="4" s="1"/>
  <c r="F1054" i="4"/>
  <c r="G1054" i="4" s="1"/>
  <c r="F1053" i="4"/>
  <c r="G1053" i="4" s="1"/>
  <c r="F1052" i="4"/>
  <c r="G1052" i="4" s="1"/>
  <c r="F1051" i="4"/>
  <c r="G1051" i="4" s="1"/>
  <c r="F1050" i="4"/>
  <c r="G1050" i="4" s="1"/>
  <c r="F1049" i="4"/>
  <c r="G1049" i="4" s="1"/>
  <c r="F1048" i="4"/>
  <c r="G1048" i="4" s="1"/>
  <c r="F1047" i="4"/>
  <c r="G1047" i="4" s="1"/>
  <c r="F1046" i="4"/>
  <c r="G1046" i="4" s="1"/>
  <c r="F1045" i="4"/>
  <c r="G1045" i="4" s="1"/>
  <c r="F1044" i="4"/>
  <c r="G1044" i="4" s="1"/>
  <c r="F1043" i="4"/>
  <c r="G1043" i="4" s="1"/>
  <c r="F1042" i="4"/>
  <c r="G1042" i="4" s="1"/>
  <c r="F1041" i="4"/>
  <c r="G1041" i="4" s="1"/>
  <c r="F1040" i="4"/>
  <c r="G1040" i="4" s="1"/>
  <c r="F1039" i="4"/>
  <c r="G1039" i="4" s="1"/>
  <c r="F1038" i="4"/>
  <c r="G1038" i="4" s="1"/>
  <c r="F1037" i="4"/>
  <c r="G1037" i="4" s="1"/>
  <c r="F1036" i="4"/>
  <c r="G1036" i="4" s="1"/>
  <c r="F1035" i="4"/>
  <c r="G1035" i="4" s="1"/>
  <c r="F1034" i="4"/>
  <c r="G1034" i="4" s="1"/>
  <c r="F1033" i="4"/>
  <c r="G1033" i="4" s="1"/>
  <c r="F1032" i="4"/>
  <c r="G1032" i="4" s="1"/>
  <c r="F1031" i="4"/>
  <c r="G1031" i="4" s="1"/>
  <c r="F1030" i="4"/>
  <c r="G1030" i="4" s="1"/>
  <c r="F1029" i="4"/>
  <c r="G1029" i="4" s="1"/>
  <c r="F1028" i="4"/>
  <c r="G1028" i="4" s="1"/>
  <c r="F1027" i="4"/>
  <c r="G1027" i="4" s="1"/>
  <c r="F1026" i="4"/>
  <c r="G1026" i="4" s="1"/>
  <c r="F1025" i="4"/>
  <c r="G1025" i="4" s="1"/>
  <c r="F1024" i="4"/>
  <c r="G1024" i="4" s="1"/>
  <c r="F1023" i="4"/>
  <c r="G1023" i="4" s="1"/>
  <c r="F1022" i="4"/>
  <c r="G1022" i="4" s="1"/>
  <c r="F1021" i="4"/>
  <c r="G1021" i="4" s="1"/>
  <c r="F1020" i="4"/>
  <c r="G1020" i="4" s="1"/>
  <c r="F1019" i="4"/>
  <c r="G1019" i="4" s="1"/>
  <c r="F1018" i="4"/>
  <c r="G1018" i="4" s="1"/>
  <c r="F1017" i="4"/>
  <c r="G1017" i="4" s="1"/>
  <c r="F1016" i="4"/>
  <c r="G1016" i="4" s="1"/>
  <c r="F1015" i="4"/>
  <c r="G1015" i="4" s="1"/>
  <c r="F1014" i="4"/>
  <c r="G1014" i="4" s="1"/>
  <c r="F1013" i="4"/>
  <c r="G1013" i="4" s="1"/>
  <c r="F1012" i="4"/>
  <c r="G1012" i="4" s="1"/>
  <c r="F1011" i="4"/>
  <c r="G1011" i="4" s="1"/>
  <c r="F1010" i="4"/>
  <c r="G1010" i="4" s="1"/>
  <c r="F1009" i="4"/>
  <c r="G1009" i="4" s="1"/>
  <c r="F1008" i="4"/>
  <c r="G1008" i="4" s="1"/>
  <c r="F1007" i="4"/>
  <c r="G1007" i="4" s="1"/>
  <c r="F1006" i="4"/>
  <c r="G1006" i="4" s="1"/>
  <c r="F1005" i="4"/>
  <c r="G1005" i="4" s="1"/>
  <c r="F1004" i="4"/>
  <c r="G1004" i="4" s="1"/>
  <c r="F1003" i="4"/>
  <c r="G1003" i="4" s="1"/>
  <c r="F1002" i="4"/>
  <c r="G1002" i="4" s="1"/>
  <c r="F1001" i="4"/>
  <c r="G1001" i="4" s="1"/>
  <c r="F1000" i="4"/>
  <c r="G1000" i="4" s="1"/>
  <c r="F999" i="4"/>
  <c r="G999" i="4" s="1"/>
  <c r="F998" i="4"/>
  <c r="G998" i="4" s="1"/>
  <c r="F997" i="4"/>
  <c r="G997" i="4" s="1"/>
  <c r="F996" i="4"/>
  <c r="G996" i="4" s="1"/>
  <c r="F995" i="4"/>
  <c r="G995" i="4" s="1"/>
  <c r="F994" i="4"/>
  <c r="G994" i="4" s="1"/>
  <c r="F993" i="4"/>
  <c r="G993" i="4" s="1"/>
  <c r="F992" i="4"/>
  <c r="G992" i="4" s="1"/>
  <c r="F991" i="4"/>
  <c r="G991" i="4" s="1"/>
  <c r="F990" i="4"/>
  <c r="G990" i="4" s="1"/>
  <c r="F989" i="4"/>
  <c r="G989" i="4" s="1"/>
  <c r="F988" i="4"/>
  <c r="G988" i="4" s="1"/>
  <c r="F987" i="4"/>
  <c r="G987" i="4" s="1"/>
  <c r="F986" i="4"/>
  <c r="G986" i="4" s="1"/>
  <c r="F985" i="4"/>
  <c r="G985" i="4" s="1"/>
  <c r="F984" i="4"/>
  <c r="G984" i="4" s="1"/>
  <c r="F983" i="4"/>
  <c r="G983" i="4" s="1"/>
  <c r="F982" i="4"/>
  <c r="G982" i="4" s="1"/>
  <c r="F981" i="4"/>
  <c r="G981" i="4" s="1"/>
  <c r="F980" i="4"/>
  <c r="G980" i="4" s="1"/>
  <c r="F979" i="4"/>
  <c r="G979" i="4" s="1"/>
  <c r="F978" i="4"/>
  <c r="G978" i="4" s="1"/>
  <c r="F977" i="4"/>
  <c r="G977" i="4" s="1"/>
  <c r="F976" i="4"/>
  <c r="G976" i="4" s="1"/>
  <c r="F975" i="4"/>
  <c r="G975" i="4" s="1"/>
  <c r="F974" i="4"/>
  <c r="G974" i="4" s="1"/>
  <c r="F973" i="4"/>
  <c r="G973" i="4" s="1"/>
  <c r="F972" i="4"/>
  <c r="G972" i="4" s="1"/>
  <c r="F971" i="4"/>
  <c r="G971" i="4" s="1"/>
  <c r="F970" i="4"/>
  <c r="G970" i="4" s="1"/>
  <c r="F969" i="4"/>
  <c r="G969" i="4" s="1"/>
  <c r="F968" i="4"/>
  <c r="G968" i="4" s="1"/>
  <c r="F967" i="4"/>
  <c r="G967" i="4" s="1"/>
  <c r="F966" i="4"/>
  <c r="G966" i="4" s="1"/>
  <c r="F965" i="4"/>
  <c r="G965" i="4" s="1"/>
  <c r="F964" i="4"/>
  <c r="G964" i="4" s="1"/>
  <c r="F963" i="4"/>
  <c r="G963" i="4" s="1"/>
  <c r="F962" i="4"/>
  <c r="G962" i="4" s="1"/>
  <c r="F961" i="4"/>
  <c r="G961" i="4" s="1"/>
  <c r="F960" i="4"/>
  <c r="G960" i="4" s="1"/>
  <c r="F959" i="4"/>
  <c r="G959" i="4" s="1"/>
  <c r="F958" i="4"/>
  <c r="G958" i="4" s="1"/>
  <c r="F957" i="4"/>
  <c r="G957" i="4" s="1"/>
  <c r="F956" i="4"/>
  <c r="G956" i="4" s="1"/>
  <c r="F955" i="4"/>
  <c r="G955" i="4" s="1"/>
  <c r="F954" i="4"/>
  <c r="G954" i="4" s="1"/>
  <c r="F953" i="4"/>
  <c r="G953" i="4" s="1"/>
  <c r="F952" i="4"/>
  <c r="G952" i="4" s="1"/>
  <c r="F951" i="4"/>
  <c r="G951" i="4" s="1"/>
  <c r="F950" i="4"/>
  <c r="G950" i="4" s="1"/>
  <c r="F949" i="4"/>
  <c r="G949" i="4" s="1"/>
  <c r="F948" i="4"/>
  <c r="G948" i="4" s="1"/>
  <c r="F947" i="4"/>
  <c r="G947" i="4" s="1"/>
  <c r="F946" i="4"/>
  <c r="G946" i="4" s="1"/>
  <c r="F945" i="4"/>
  <c r="G945" i="4" s="1"/>
  <c r="F944" i="4"/>
  <c r="G944" i="4" s="1"/>
  <c r="F943" i="4"/>
  <c r="G943" i="4" s="1"/>
  <c r="F942" i="4"/>
  <c r="G942" i="4" s="1"/>
  <c r="F941" i="4"/>
  <c r="G941" i="4" s="1"/>
  <c r="F940" i="4"/>
  <c r="G940" i="4" s="1"/>
  <c r="F939" i="4"/>
  <c r="G939" i="4" s="1"/>
  <c r="F938" i="4"/>
  <c r="G938" i="4" s="1"/>
  <c r="F937" i="4"/>
  <c r="G937" i="4" s="1"/>
  <c r="F936" i="4"/>
  <c r="G936" i="4" s="1"/>
  <c r="F935" i="4"/>
  <c r="G935" i="4" s="1"/>
  <c r="F934" i="4"/>
  <c r="G934" i="4" s="1"/>
  <c r="F933" i="4"/>
  <c r="G933" i="4" s="1"/>
  <c r="F932" i="4"/>
  <c r="G932" i="4" s="1"/>
  <c r="F931" i="4"/>
  <c r="G931" i="4" s="1"/>
  <c r="F930" i="4"/>
  <c r="G930" i="4" s="1"/>
  <c r="F929" i="4"/>
  <c r="G929" i="4" s="1"/>
  <c r="F928" i="4"/>
  <c r="G928" i="4" s="1"/>
  <c r="F927" i="4"/>
  <c r="G927" i="4" s="1"/>
  <c r="F926" i="4"/>
  <c r="G926" i="4" s="1"/>
  <c r="F925" i="4"/>
  <c r="G925" i="4" s="1"/>
  <c r="F924" i="4"/>
  <c r="G924" i="4" s="1"/>
  <c r="F923" i="4"/>
  <c r="G923" i="4" s="1"/>
  <c r="F922" i="4"/>
  <c r="G922" i="4" s="1"/>
  <c r="F921" i="4"/>
  <c r="G921" i="4" s="1"/>
  <c r="F920" i="4"/>
  <c r="G920" i="4" s="1"/>
  <c r="F919" i="4"/>
  <c r="G919" i="4" s="1"/>
  <c r="F918" i="4"/>
  <c r="G918" i="4" s="1"/>
  <c r="F917" i="4"/>
  <c r="G917" i="4" s="1"/>
  <c r="F916" i="4"/>
  <c r="G916" i="4" s="1"/>
  <c r="F915" i="4"/>
  <c r="G915" i="4" s="1"/>
  <c r="F914" i="4"/>
  <c r="G914" i="4" s="1"/>
  <c r="F913" i="4"/>
  <c r="G913" i="4" s="1"/>
  <c r="F912" i="4"/>
  <c r="G912" i="4" s="1"/>
  <c r="F911" i="4"/>
  <c r="G911" i="4" s="1"/>
  <c r="F910" i="4"/>
  <c r="G910" i="4" s="1"/>
  <c r="F909" i="4"/>
  <c r="G909" i="4" s="1"/>
  <c r="F908" i="4"/>
  <c r="G908" i="4" s="1"/>
  <c r="F907" i="4"/>
  <c r="G907" i="4" s="1"/>
  <c r="F906" i="4"/>
  <c r="G906" i="4" s="1"/>
  <c r="F905" i="4"/>
  <c r="G905" i="4" s="1"/>
  <c r="F904" i="4"/>
  <c r="G904" i="4" s="1"/>
  <c r="F903" i="4"/>
  <c r="G903" i="4" s="1"/>
  <c r="F902" i="4"/>
  <c r="G902" i="4" s="1"/>
  <c r="F901" i="4"/>
  <c r="G901" i="4" s="1"/>
  <c r="F900" i="4"/>
  <c r="G900" i="4" s="1"/>
  <c r="F899" i="4"/>
  <c r="G899" i="4" s="1"/>
  <c r="F898" i="4"/>
  <c r="G898" i="4" s="1"/>
  <c r="F897" i="4"/>
  <c r="G897" i="4" s="1"/>
  <c r="F896" i="4"/>
  <c r="G896" i="4" s="1"/>
  <c r="F895" i="4"/>
  <c r="G895" i="4" s="1"/>
  <c r="F894" i="4"/>
  <c r="G894" i="4" s="1"/>
  <c r="F893" i="4"/>
  <c r="G893" i="4" s="1"/>
  <c r="F892" i="4"/>
  <c r="G892" i="4" s="1"/>
  <c r="F891" i="4"/>
  <c r="G891" i="4" s="1"/>
  <c r="F890" i="4"/>
  <c r="G890" i="4" s="1"/>
  <c r="F889" i="4"/>
  <c r="G889" i="4" s="1"/>
  <c r="F888" i="4"/>
  <c r="G888" i="4" s="1"/>
  <c r="F887" i="4"/>
  <c r="G887" i="4" s="1"/>
  <c r="F886" i="4"/>
  <c r="G886" i="4" s="1"/>
  <c r="F885" i="4"/>
  <c r="G885" i="4" s="1"/>
  <c r="F884" i="4"/>
  <c r="G884" i="4" s="1"/>
  <c r="F883" i="4"/>
  <c r="G883" i="4" s="1"/>
  <c r="F882" i="4"/>
  <c r="G882" i="4" s="1"/>
  <c r="F881" i="4"/>
  <c r="G881" i="4" s="1"/>
  <c r="F880" i="4"/>
  <c r="G880" i="4" s="1"/>
  <c r="F879" i="4"/>
  <c r="G879" i="4" s="1"/>
  <c r="F878" i="4"/>
  <c r="G878" i="4" s="1"/>
  <c r="F877" i="4"/>
  <c r="G877" i="4" s="1"/>
  <c r="F876" i="4"/>
  <c r="G876" i="4" s="1"/>
  <c r="F875" i="4"/>
  <c r="G875" i="4" s="1"/>
  <c r="F874" i="4"/>
  <c r="G874" i="4" s="1"/>
  <c r="F873" i="4"/>
  <c r="G873" i="4" s="1"/>
  <c r="F872" i="4"/>
  <c r="G872" i="4" s="1"/>
  <c r="F871" i="4"/>
  <c r="G871" i="4" s="1"/>
  <c r="F870" i="4"/>
  <c r="G870" i="4" s="1"/>
  <c r="F869" i="4"/>
  <c r="G869" i="4" s="1"/>
  <c r="F868" i="4"/>
  <c r="G868" i="4" s="1"/>
  <c r="F867" i="4"/>
  <c r="G867" i="4" s="1"/>
  <c r="F866" i="4"/>
  <c r="G866" i="4" s="1"/>
  <c r="F865" i="4"/>
  <c r="G865" i="4" s="1"/>
  <c r="F864" i="4"/>
  <c r="G864" i="4" s="1"/>
  <c r="F863" i="4"/>
  <c r="G863" i="4" s="1"/>
  <c r="F862" i="4"/>
  <c r="G862" i="4" s="1"/>
  <c r="F861" i="4"/>
  <c r="G861" i="4" s="1"/>
  <c r="F860" i="4"/>
  <c r="G860" i="4" s="1"/>
  <c r="F859" i="4"/>
  <c r="G859" i="4" s="1"/>
  <c r="F858" i="4"/>
  <c r="G858" i="4" s="1"/>
  <c r="F857" i="4"/>
  <c r="G857" i="4" s="1"/>
  <c r="F856" i="4"/>
  <c r="G856" i="4" s="1"/>
  <c r="F855" i="4"/>
  <c r="G855" i="4" s="1"/>
  <c r="F854" i="4"/>
  <c r="G854" i="4" s="1"/>
  <c r="F853" i="4"/>
  <c r="G853" i="4" s="1"/>
  <c r="F852" i="4"/>
  <c r="G852" i="4" s="1"/>
  <c r="F851" i="4"/>
  <c r="G851" i="4" s="1"/>
  <c r="F850" i="4"/>
  <c r="G850" i="4" s="1"/>
  <c r="F849" i="4"/>
  <c r="G849" i="4" s="1"/>
  <c r="F848" i="4"/>
  <c r="G848" i="4" s="1"/>
  <c r="F847" i="4"/>
  <c r="G847" i="4" s="1"/>
  <c r="F846" i="4"/>
  <c r="G846" i="4" s="1"/>
  <c r="F845" i="4"/>
  <c r="G845" i="4" s="1"/>
  <c r="F844" i="4"/>
  <c r="G844" i="4" s="1"/>
  <c r="F843" i="4"/>
  <c r="G843" i="4" s="1"/>
  <c r="F842" i="4"/>
  <c r="G842" i="4" s="1"/>
  <c r="F841" i="4"/>
  <c r="G841" i="4" s="1"/>
  <c r="F840" i="4"/>
  <c r="G840" i="4" s="1"/>
  <c r="F839" i="4"/>
  <c r="G839" i="4" s="1"/>
  <c r="F838" i="4"/>
  <c r="G838" i="4" s="1"/>
  <c r="F837" i="4"/>
  <c r="G837" i="4" s="1"/>
  <c r="F836" i="4"/>
  <c r="G836" i="4" s="1"/>
  <c r="F835" i="4"/>
  <c r="G835" i="4" s="1"/>
  <c r="F834" i="4"/>
  <c r="G834" i="4" s="1"/>
  <c r="F833" i="4"/>
  <c r="G833" i="4" s="1"/>
  <c r="F832" i="4"/>
  <c r="G832" i="4" s="1"/>
  <c r="F831" i="4"/>
  <c r="G831" i="4" s="1"/>
  <c r="F830" i="4"/>
  <c r="G830" i="4" s="1"/>
  <c r="F829" i="4"/>
  <c r="G829" i="4" s="1"/>
  <c r="F828" i="4"/>
  <c r="G828" i="4" s="1"/>
  <c r="F827" i="4"/>
  <c r="G827" i="4" s="1"/>
  <c r="F826" i="4"/>
  <c r="G826" i="4" s="1"/>
  <c r="F825" i="4"/>
  <c r="G825" i="4" s="1"/>
  <c r="F824" i="4"/>
  <c r="G824" i="4" s="1"/>
  <c r="F823" i="4"/>
  <c r="G823" i="4" s="1"/>
  <c r="F822" i="4"/>
  <c r="G822" i="4" s="1"/>
  <c r="F821" i="4"/>
  <c r="G821" i="4" s="1"/>
  <c r="F820" i="4"/>
  <c r="G820" i="4" s="1"/>
  <c r="F819" i="4"/>
  <c r="G819" i="4" s="1"/>
  <c r="F818" i="4"/>
  <c r="G818" i="4" s="1"/>
  <c r="F817" i="4"/>
  <c r="G817" i="4" s="1"/>
  <c r="F816" i="4"/>
  <c r="G816" i="4" s="1"/>
  <c r="F815" i="4"/>
  <c r="G815" i="4" s="1"/>
  <c r="F814" i="4"/>
  <c r="G814" i="4" s="1"/>
  <c r="F813" i="4"/>
  <c r="G813" i="4" s="1"/>
  <c r="F812" i="4"/>
  <c r="G812" i="4" s="1"/>
  <c r="F811" i="4"/>
  <c r="G811" i="4" s="1"/>
  <c r="F810" i="4"/>
  <c r="G810" i="4" s="1"/>
  <c r="F809" i="4"/>
  <c r="G809" i="4" s="1"/>
  <c r="F808" i="4"/>
  <c r="G808" i="4" s="1"/>
  <c r="F807" i="4"/>
  <c r="G807" i="4" s="1"/>
  <c r="F806" i="4"/>
  <c r="G806" i="4" s="1"/>
  <c r="F805" i="4"/>
  <c r="G805" i="4" s="1"/>
  <c r="F804" i="4"/>
  <c r="G804" i="4" s="1"/>
  <c r="F803" i="4"/>
  <c r="G803" i="4" s="1"/>
  <c r="F802" i="4"/>
  <c r="G802" i="4" s="1"/>
  <c r="F801" i="4"/>
  <c r="G801" i="4" s="1"/>
  <c r="F800" i="4"/>
  <c r="G800" i="4" s="1"/>
  <c r="F799" i="4"/>
  <c r="G799" i="4" s="1"/>
  <c r="F798" i="4"/>
  <c r="G798" i="4" s="1"/>
  <c r="F797" i="4"/>
  <c r="G797" i="4" s="1"/>
  <c r="F796" i="4"/>
  <c r="G796" i="4" s="1"/>
  <c r="F795" i="4"/>
  <c r="G795" i="4" s="1"/>
  <c r="F794" i="4"/>
  <c r="G794" i="4" s="1"/>
  <c r="F793" i="4"/>
  <c r="G793" i="4" s="1"/>
  <c r="F792" i="4"/>
  <c r="G792" i="4" s="1"/>
  <c r="F791" i="4"/>
  <c r="G791" i="4" s="1"/>
  <c r="F790" i="4"/>
  <c r="G790" i="4" s="1"/>
  <c r="F789" i="4"/>
  <c r="G789" i="4" s="1"/>
  <c r="F788" i="4"/>
  <c r="G788" i="4" s="1"/>
  <c r="F787" i="4"/>
  <c r="G787" i="4" s="1"/>
  <c r="F786" i="4"/>
  <c r="G786" i="4" s="1"/>
  <c r="F785" i="4"/>
  <c r="G785" i="4" s="1"/>
  <c r="F784" i="4"/>
  <c r="G784" i="4" s="1"/>
  <c r="F783" i="4"/>
  <c r="G783" i="4" s="1"/>
  <c r="F782" i="4"/>
  <c r="G782" i="4" s="1"/>
  <c r="F781" i="4"/>
  <c r="G781" i="4" s="1"/>
  <c r="F780" i="4"/>
  <c r="G780" i="4" s="1"/>
  <c r="F779" i="4"/>
  <c r="G779" i="4" s="1"/>
  <c r="F778" i="4"/>
  <c r="G778" i="4" s="1"/>
  <c r="F777" i="4"/>
  <c r="G777" i="4" s="1"/>
  <c r="F776" i="4"/>
  <c r="G776" i="4" s="1"/>
  <c r="F775" i="4"/>
  <c r="G775" i="4" s="1"/>
  <c r="F774" i="4"/>
  <c r="G774" i="4" s="1"/>
  <c r="F773" i="4"/>
  <c r="G773" i="4" s="1"/>
  <c r="F772" i="4"/>
  <c r="G772" i="4" s="1"/>
  <c r="F771" i="4"/>
  <c r="G771" i="4" s="1"/>
  <c r="F770" i="4"/>
  <c r="G770" i="4" s="1"/>
  <c r="F769" i="4"/>
  <c r="G769" i="4" s="1"/>
  <c r="F768" i="4"/>
  <c r="G768" i="4" s="1"/>
  <c r="F767" i="4"/>
  <c r="G767" i="4" s="1"/>
  <c r="F766" i="4"/>
  <c r="G766" i="4" s="1"/>
  <c r="F765" i="4"/>
  <c r="G765" i="4" s="1"/>
  <c r="F764" i="4"/>
  <c r="G764" i="4" s="1"/>
  <c r="F763" i="4"/>
  <c r="G763" i="4" s="1"/>
  <c r="F762" i="4"/>
  <c r="G762" i="4" s="1"/>
  <c r="F761" i="4"/>
  <c r="G761" i="4" s="1"/>
  <c r="F760" i="4"/>
  <c r="G760" i="4" s="1"/>
  <c r="F759" i="4"/>
  <c r="G759" i="4" s="1"/>
  <c r="F758" i="4"/>
  <c r="G758" i="4" s="1"/>
  <c r="F757" i="4"/>
  <c r="G757" i="4" s="1"/>
  <c r="F756" i="4"/>
  <c r="G756" i="4" s="1"/>
  <c r="F755" i="4"/>
  <c r="G755" i="4" s="1"/>
  <c r="F754" i="4"/>
  <c r="G754" i="4" s="1"/>
  <c r="F753" i="4"/>
  <c r="G753" i="4" s="1"/>
  <c r="F752" i="4"/>
  <c r="G752" i="4" s="1"/>
  <c r="F751" i="4"/>
  <c r="G751" i="4" s="1"/>
  <c r="F750" i="4"/>
  <c r="G750" i="4" s="1"/>
  <c r="F749" i="4"/>
  <c r="G749" i="4" s="1"/>
  <c r="F748" i="4"/>
  <c r="G748" i="4" s="1"/>
  <c r="F747" i="4"/>
  <c r="G747" i="4" s="1"/>
  <c r="F746" i="4"/>
  <c r="G746" i="4" s="1"/>
  <c r="F745" i="4"/>
  <c r="G745" i="4" s="1"/>
  <c r="F744" i="4"/>
  <c r="G744" i="4" s="1"/>
  <c r="F743" i="4"/>
  <c r="G743" i="4" s="1"/>
  <c r="F742" i="4"/>
  <c r="G742" i="4" s="1"/>
  <c r="F741" i="4"/>
  <c r="G741" i="4" s="1"/>
  <c r="F740" i="4"/>
  <c r="G740" i="4" s="1"/>
  <c r="F739" i="4"/>
  <c r="G739" i="4" s="1"/>
  <c r="F738" i="4"/>
  <c r="G738" i="4" s="1"/>
  <c r="F737" i="4"/>
  <c r="G737" i="4" s="1"/>
  <c r="F736" i="4"/>
  <c r="G736" i="4" s="1"/>
  <c r="F735" i="4"/>
  <c r="G735" i="4" s="1"/>
  <c r="F734" i="4"/>
  <c r="G734" i="4" s="1"/>
  <c r="F733" i="4"/>
  <c r="G733" i="4" s="1"/>
  <c r="F732" i="4"/>
  <c r="G732" i="4" s="1"/>
  <c r="F731" i="4"/>
  <c r="G731" i="4" s="1"/>
  <c r="F730" i="4"/>
  <c r="G730" i="4" s="1"/>
  <c r="F729" i="4"/>
  <c r="G729" i="4" s="1"/>
  <c r="F728" i="4"/>
  <c r="G728" i="4" s="1"/>
  <c r="F727" i="4"/>
  <c r="G727" i="4" s="1"/>
  <c r="F726" i="4"/>
  <c r="G726" i="4" s="1"/>
  <c r="F725" i="4"/>
  <c r="G725" i="4" s="1"/>
  <c r="F724" i="4"/>
  <c r="G724" i="4" s="1"/>
  <c r="F723" i="4"/>
  <c r="G723" i="4" s="1"/>
  <c r="F722" i="4"/>
  <c r="G722" i="4" s="1"/>
  <c r="F721" i="4"/>
  <c r="G721" i="4" s="1"/>
  <c r="F720" i="4"/>
  <c r="G720" i="4" s="1"/>
  <c r="F719" i="4"/>
  <c r="G719" i="4" s="1"/>
  <c r="F718" i="4"/>
  <c r="G718" i="4" s="1"/>
  <c r="F717" i="4"/>
  <c r="G717" i="4" s="1"/>
  <c r="F716" i="4"/>
  <c r="G716" i="4" s="1"/>
  <c r="F715" i="4"/>
  <c r="G715" i="4" s="1"/>
  <c r="F714" i="4"/>
  <c r="G714" i="4" s="1"/>
  <c r="F713" i="4"/>
  <c r="G713" i="4" s="1"/>
  <c r="F712" i="4"/>
  <c r="G712" i="4" s="1"/>
  <c r="F711" i="4"/>
  <c r="G711" i="4" s="1"/>
  <c r="F710" i="4"/>
  <c r="G710" i="4" s="1"/>
  <c r="F709" i="4"/>
  <c r="G709" i="4" s="1"/>
  <c r="F708" i="4"/>
  <c r="G708" i="4" s="1"/>
  <c r="F707" i="4"/>
  <c r="G707" i="4" s="1"/>
  <c r="F706" i="4"/>
  <c r="G706" i="4" s="1"/>
  <c r="F705" i="4"/>
  <c r="G705" i="4" s="1"/>
  <c r="F704" i="4"/>
  <c r="G704" i="4" s="1"/>
  <c r="F703" i="4"/>
  <c r="G703" i="4" s="1"/>
  <c r="F702" i="4"/>
  <c r="G702" i="4" s="1"/>
  <c r="F701" i="4"/>
  <c r="G701" i="4" s="1"/>
  <c r="F700" i="4"/>
  <c r="G700" i="4" s="1"/>
  <c r="F699" i="4"/>
  <c r="G699" i="4" s="1"/>
  <c r="F698" i="4"/>
  <c r="G698" i="4" s="1"/>
  <c r="F697" i="4"/>
  <c r="G697" i="4" s="1"/>
  <c r="F696" i="4"/>
  <c r="G696" i="4" s="1"/>
  <c r="F695" i="4"/>
  <c r="G695" i="4" s="1"/>
  <c r="F694" i="4"/>
  <c r="G694" i="4" s="1"/>
  <c r="F693" i="4"/>
  <c r="G693" i="4" s="1"/>
  <c r="F692" i="4"/>
  <c r="G692" i="4" s="1"/>
  <c r="F691" i="4"/>
  <c r="G691" i="4" s="1"/>
  <c r="F690" i="4"/>
  <c r="G690" i="4" s="1"/>
  <c r="F689" i="4"/>
  <c r="G689" i="4" s="1"/>
  <c r="F688" i="4"/>
  <c r="G688" i="4" s="1"/>
  <c r="F687" i="4"/>
  <c r="G687" i="4" s="1"/>
  <c r="F686" i="4"/>
  <c r="G686" i="4" s="1"/>
  <c r="F685" i="4"/>
  <c r="G685" i="4" s="1"/>
  <c r="F684" i="4"/>
  <c r="G684" i="4" s="1"/>
  <c r="F683" i="4"/>
  <c r="G683" i="4" s="1"/>
  <c r="F682" i="4"/>
  <c r="G682" i="4" s="1"/>
  <c r="F681" i="4"/>
  <c r="G681" i="4" s="1"/>
  <c r="F680" i="4"/>
  <c r="G680" i="4" s="1"/>
  <c r="F679" i="4"/>
  <c r="G679" i="4" s="1"/>
  <c r="F678" i="4"/>
  <c r="G678" i="4" s="1"/>
  <c r="F677" i="4"/>
  <c r="G677" i="4" s="1"/>
  <c r="F676" i="4"/>
  <c r="G676" i="4" s="1"/>
  <c r="F675" i="4"/>
  <c r="G675" i="4" s="1"/>
  <c r="F674" i="4"/>
  <c r="G674" i="4" s="1"/>
  <c r="F673" i="4"/>
  <c r="G673" i="4" s="1"/>
  <c r="F672" i="4"/>
  <c r="G672" i="4" s="1"/>
  <c r="F671" i="4"/>
  <c r="G671" i="4" s="1"/>
  <c r="F670" i="4"/>
  <c r="G670" i="4" s="1"/>
  <c r="F669" i="4"/>
  <c r="G669" i="4" s="1"/>
  <c r="F668" i="4"/>
  <c r="G668" i="4" s="1"/>
  <c r="F667" i="4"/>
  <c r="G667" i="4" s="1"/>
  <c r="F666" i="4"/>
  <c r="G666" i="4" s="1"/>
  <c r="F665" i="4"/>
  <c r="G665" i="4" s="1"/>
  <c r="F664" i="4"/>
  <c r="G664" i="4" s="1"/>
  <c r="F663" i="4"/>
  <c r="G663" i="4" s="1"/>
  <c r="F662" i="4"/>
  <c r="G662" i="4" s="1"/>
  <c r="F661" i="4"/>
  <c r="G661" i="4" s="1"/>
  <c r="F660" i="4"/>
  <c r="G660" i="4" s="1"/>
  <c r="F659" i="4"/>
  <c r="G659" i="4" s="1"/>
  <c r="F658" i="4"/>
  <c r="G658" i="4" s="1"/>
  <c r="F657" i="4"/>
  <c r="G657" i="4" s="1"/>
  <c r="F656" i="4"/>
  <c r="G656" i="4" s="1"/>
  <c r="F655" i="4"/>
  <c r="G655" i="4" s="1"/>
  <c r="F654" i="4"/>
  <c r="G654" i="4" s="1"/>
  <c r="F653" i="4"/>
  <c r="G653" i="4" s="1"/>
  <c r="F652" i="4"/>
  <c r="G652" i="4" s="1"/>
  <c r="F651" i="4"/>
  <c r="G651" i="4" s="1"/>
  <c r="F650" i="4"/>
  <c r="G650" i="4" s="1"/>
  <c r="F649" i="4"/>
  <c r="G649" i="4" s="1"/>
  <c r="F648" i="4"/>
  <c r="G648" i="4" s="1"/>
  <c r="F647" i="4"/>
  <c r="G647" i="4" s="1"/>
  <c r="F646" i="4"/>
  <c r="G646" i="4" s="1"/>
  <c r="F645" i="4"/>
  <c r="G645" i="4" s="1"/>
  <c r="F644" i="4"/>
  <c r="G644" i="4" s="1"/>
  <c r="F643" i="4"/>
  <c r="G643" i="4" s="1"/>
  <c r="F642" i="4"/>
  <c r="G642" i="4" s="1"/>
  <c r="F641" i="4"/>
  <c r="G641" i="4" s="1"/>
  <c r="F640" i="4"/>
  <c r="G640" i="4" s="1"/>
  <c r="F639" i="4"/>
  <c r="G639" i="4" s="1"/>
  <c r="F638" i="4"/>
  <c r="G638" i="4" s="1"/>
  <c r="F637" i="4"/>
  <c r="G637" i="4" s="1"/>
  <c r="F636" i="4"/>
  <c r="G636" i="4" s="1"/>
  <c r="F635" i="4"/>
  <c r="G635" i="4" s="1"/>
  <c r="F634" i="4"/>
  <c r="G634" i="4" s="1"/>
  <c r="F633" i="4"/>
  <c r="G633" i="4" s="1"/>
  <c r="F632" i="4"/>
  <c r="G632" i="4" s="1"/>
  <c r="F631" i="4"/>
  <c r="G631" i="4" s="1"/>
  <c r="F630" i="4"/>
  <c r="G630" i="4" s="1"/>
  <c r="F629" i="4"/>
  <c r="G629" i="4" s="1"/>
  <c r="F628" i="4"/>
  <c r="G628" i="4" s="1"/>
  <c r="F627" i="4"/>
  <c r="G627" i="4" s="1"/>
  <c r="F626" i="4"/>
  <c r="G626" i="4" s="1"/>
  <c r="F625" i="4"/>
  <c r="G625" i="4" s="1"/>
  <c r="F624" i="4"/>
  <c r="G624" i="4" s="1"/>
  <c r="F623" i="4"/>
  <c r="G623" i="4" s="1"/>
  <c r="F622" i="4"/>
  <c r="G622" i="4" s="1"/>
  <c r="F621" i="4"/>
  <c r="G621" i="4" s="1"/>
  <c r="F620" i="4"/>
  <c r="G620" i="4" s="1"/>
  <c r="F619" i="4"/>
  <c r="G619" i="4" s="1"/>
  <c r="F618" i="4"/>
  <c r="G618" i="4" s="1"/>
  <c r="F617" i="4"/>
  <c r="G617" i="4" s="1"/>
  <c r="F616" i="4"/>
  <c r="G616" i="4" s="1"/>
  <c r="F615" i="4"/>
  <c r="G615" i="4" s="1"/>
  <c r="F614" i="4"/>
  <c r="G614" i="4" s="1"/>
  <c r="F613" i="4"/>
  <c r="G613" i="4" s="1"/>
  <c r="F612" i="4"/>
  <c r="G612" i="4" s="1"/>
  <c r="F611" i="4"/>
  <c r="G611" i="4" s="1"/>
  <c r="F610" i="4"/>
  <c r="G610" i="4" s="1"/>
  <c r="F609" i="4"/>
  <c r="G609" i="4" s="1"/>
  <c r="F608" i="4"/>
  <c r="G608" i="4" s="1"/>
  <c r="F607" i="4"/>
  <c r="G607" i="4" s="1"/>
  <c r="F606" i="4"/>
  <c r="G606" i="4" s="1"/>
  <c r="F605" i="4"/>
  <c r="G605" i="4" s="1"/>
  <c r="F604" i="4"/>
  <c r="G604" i="4" s="1"/>
  <c r="F603" i="4"/>
  <c r="G603" i="4" s="1"/>
  <c r="F602" i="4"/>
  <c r="G602" i="4" s="1"/>
  <c r="F601" i="4"/>
  <c r="G601" i="4" s="1"/>
  <c r="F600" i="4"/>
  <c r="G600" i="4" s="1"/>
  <c r="F599" i="4"/>
  <c r="G599" i="4" s="1"/>
  <c r="F598" i="4"/>
  <c r="G598" i="4" s="1"/>
  <c r="F597" i="4"/>
  <c r="G597" i="4" s="1"/>
  <c r="F596" i="4"/>
  <c r="G596" i="4" s="1"/>
  <c r="F595" i="4"/>
  <c r="G595" i="4" s="1"/>
  <c r="F594" i="4"/>
  <c r="G594" i="4" s="1"/>
  <c r="F593" i="4"/>
  <c r="G593" i="4" s="1"/>
  <c r="F592" i="4"/>
  <c r="G592" i="4" s="1"/>
  <c r="F591" i="4"/>
  <c r="G591" i="4" s="1"/>
  <c r="F590" i="4"/>
  <c r="G590" i="4" s="1"/>
  <c r="F589" i="4"/>
  <c r="G589" i="4" s="1"/>
  <c r="F588" i="4"/>
  <c r="G588" i="4" s="1"/>
  <c r="F587" i="4"/>
  <c r="G587" i="4" s="1"/>
  <c r="F586" i="4"/>
  <c r="G586" i="4" s="1"/>
  <c r="F585" i="4"/>
  <c r="G585" i="4" s="1"/>
  <c r="F584" i="4"/>
  <c r="G584" i="4" s="1"/>
  <c r="F583" i="4"/>
  <c r="G583" i="4" s="1"/>
  <c r="F582" i="4"/>
  <c r="G582" i="4" s="1"/>
  <c r="F581" i="4"/>
  <c r="G581" i="4" s="1"/>
  <c r="F580" i="4"/>
  <c r="G580" i="4" s="1"/>
  <c r="F579" i="4"/>
  <c r="G579" i="4" s="1"/>
  <c r="F578" i="4"/>
  <c r="G578" i="4" s="1"/>
  <c r="F577" i="4"/>
  <c r="G577" i="4" s="1"/>
  <c r="F576" i="4"/>
  <c r="G576" i="4" s="1"/>
  <c r="F575" i="4"/>
  <c r="G575" i="4" s="1"/>
  <c r="F574" i="4"/>
  <c r="G574" i="4" s="1"/>
  <c r="F573" i="4"/>
  <c r="G573" i="4" s="1"/>
  <c r="F572" i="4"/>
  <c r="G572" i="4" s="1"/>
  <c r="F571" i="4"/>
  <c r="G571" i="4" s="1"/>
  <c r="F570" i="4"/>
  <c r="G570" i="4" s="1"/>
  <c r="F569" i="4"/>
  <c r="G569" i="4" s="1"/>
  <c r="F568" i="4"/>
  <c r="G568" i="4" s="1"/>
  <c r="F567" i="4"/>
  <c r="G567" i="4" s="1"/>
  <c r="F566" i="4"/>
  <c r="G566" i="4" s="1"/>
  <c r="F565" i="4"/>
  <c r="G565" i="4" s="1"/>
  <c r="F564" i="4"/>
  <c r="G564" i="4" s="1"/>
  <c r="F563" i="4"/>
  <c r="G563" i="4" s="1"/>
  <c r="F562" i="4"/>
  <c r="G562" i="4" s="1"/>
  <c r="F561" i="4"/>
  <c r="G561" i="4" s="1"/>
  <c r="F560" i="4"/>
  <c r="G560" i="4" s="1"/>
  <c r="F559" i="4"/>
  <c r="G559" i="4" s="1"/>
  <c r="F558" i="4"/>
  <c r="G558" i="4" s="1"/>
  <c r="F557" i="4"/>
  <c r="G557" i="4" s="1"/>
  <c r="F556" i="4"/>
  <c r="G556" i="4" s="1"/>
  <c r="F555" i="4"/>
  <c r="G555" i="4" s="1"/>
  <c r="F554" i="4"/>
  <c r="G554" i="4" s="1"/>
  <c r="F553" i="4"/>
  <c r="G553" i="4" s="1"/>
  <c r="F552" i="4"/>
  <c r="G552" i="4" s="1"/>
  <c r="F551" i="4"/>
  <c r="G551" i="4" s="1"/>
  <c r="F550" i="4"/>
  <c r="G550" i="4" s="1"/>
  <c r="F549" i="4"/>
  <c r="G549" i="4" s="1"/>
  <c r="F548" i="4"/>
  <c r="G548" i="4" s="1"/>
  <c r="F547" i="4"/>
  <c r="G547" i="4" s="1"/>
  <c r="F546" i="4"/>
  <c r="G546" i="4" s="1"/>
  <c r="F545" i="4"/>
  <c r="G545" i="4" s="1"/>
  <c r="F544" i="4"/>
  <c r="G544" i="4" s="1"/>
  <c r="F543" i="4"/>
  <c r="G543" i="4" s="1"/>
  <c r="F542" i="4"/>
  <c r="G542" i="4" s="1"/>
  <c r="F541" i="4"/>
  <c r="G541" i="4" s="1"/>
  <c r="F540" i="4"/>
  <c r="G540" i="4" s="1"/>
  <c r="F539" i="4"/>
  <c r="G539" i="4" s="1"/>
  <c r="F538" i="4"/>
  <c r="G538" i="4" s="1"/>
  <c r="F537" i="4"/>
  <c r="G537" i="4" s="1"/>
  <c r="F536" i="4"/>
  <c r="G536" i="4" s="1"/>
  <c r="F535" i="4"/>
  <c r="G535" i="4" s="1"/>
  <c r="F534" i="4"/>
  <c r="G534" i="4" s="1"/>
  <c r="F533" i="4"/>
  <c r="G533" i="4" s="1"/>
  <c r="F532" i="4"/>
  <c r="G532" i="4" s="1"/>
  <c r="F531" i="4"/>
  <c r="G531" i="4" s="1"/>
  <c r="F530" i="4"/>
  <c r="G530" i="4" s="1"/>
  <c r="F529" i="4"/>
  <c r="G529" i="4" s="1"/>
  <c r="F528" i="4"/>
  <c r="G528" i="4" s="1"/>
  <c r="F527" i="4"/>
  <c r="G527" i="4" s="1"/>
  <c r="F526" i="4"/>
  <c r="G526" i="4" s="1"/>
  <c r="F525" i="4"/>
  <c r="G525" i="4" s="1"/>
  <c r="F524" i="4"/>
  <c r="G524" i="4" s="1"/>
  <c r="F523" i="4"/>
  <c r="G523" i="4" s="1"/>
  <c r="F522" i="4"/>
  <c r="G522" i="4" s="1"/>
  <c r="F521" i="4"/>
  <c r="G521" i="4" s="1"/>
  <c r="F520" i="4"/>
  <c r="G520" i="4" s="1"/>
  <c r="F519" i="4"/>
  <c r="G519" i="4" s="1"/>
  <c r="F518" i="4"/>
  <c r="G518" i="4" s="1"/>
  <c r="F517" i="4"/>
  <c r="G517" i="4" s="1"/>
  <c r="F516" i="4"/>
  <c r="G516" i="4" s="1"/>
  <c r="F515" i="4"/>
  <c r="G515" i="4" s="1"/>
  <c r="F514" i="4"/>
  <c r="G514" i="4" s="1"/>
  <c r="F513" i="4"/>
  <c r="G513" i="4" s="1"/>
  <c r="F512" i="4"/>
  <c r="G512" i="4" s="1"/>
  <c r="F511" i="4"/>
  <c r="G511" i="4" s="1"/>
  <c r="F510" i="4"/>
  <c r="G510" i="4" s="1"/>
  <c r="F509" i="4"/>
  <c r="G509" i="4" s="1"/>
  <c r="F508" i="4"/>
  <c r="G508" i="4" s="1"/>
  <c r="F507" i="4"/>
  <c r="G507" i="4" s="1"/>
  <c r="F506" i="4"/>
  <c r="G506" i="4" s="1"/>
  <c r="F505" i="4"/>
  <c r="G505" i="4" s="1"/>
  <c r="F504" i="4"/>
  <c r="G504" i="4" s="1"/>
  <c r="F503" i="4"/>
  <c r="G503" i="4" s="1"/>
  <c r="F502" i="4"/>
  <c r="G502" i="4" s="1"/>
  <c r="F501" i="4"/>
  <c r="G501" i="4" s="1"/>
  <c r="F500" i="4"/>
  <c r="G500" i="4" s="1"/>
  <c r="F499" i="4"/>
  <c r="G499" i="4" s="1"/>
  <c r="F498" i="4"/>
  <c r="G498" i="4" s="1"/>
  <c r="F497" i="4"/>
  <c r="G497" i="4" s="1"/>
  <c r="F496" i="4"/>
  <c r="G496" i="4" s="1"/>
  <c r="F495" i="4"/>
  <c r="G495" i="4" s="1"/>
  <c r="F494" i="4"/>
  <c r="G494" i="4" s="1"/>
  <c r="F493" i="4"/>
  <c r="G493" i="4" s="1"/>
  <c r="F492" i="4"/>
  <c r="G492" i="4" s="1"/>
  <c r="F491" i="4"/>
  <c r="G491" i="4" s="1"/>
  <c r="F490" i="4"/>
  <c r="G490" i="4" s="1"/>
  <c r="F489" i="4"/>
  <c r="G489" i="4" s="1"/>
  <c r="F488" i="4"/>
  <c r="G488" i="4" s="1"/>
  <c r="F487" i="4"/>
  <c r="G487" i="4" s="1"/>
  <c r="F486" i="4"/>
  <c r="G486" i="4" s="1"/>
  <c r="F485" i="4"/>
  <c r="G485" i="4" s="1"/>
  <c r="F484" i="4"/>
  <c r="G484" i="4" s="1"/>
  <c r="F483" i="4"/>
  <c r="G483" i="4" s="1"/>
  <c r="F482" i="4"/>
  <c r="G482" i="4" s="1"/>
  <c r="F481" i="4"/>
  <c r="G481" i="4" s="1"/>
  <c r="F480" i="4"/>
  <c r="G480" i="4" s="1"/>
  <c r="F479" i="4"/>
  <c r="G479" i="4" s="1"/>
  <c r="F478" i="4"/>
  <c r="G478" i="4" s="1"/>
  <c r="F477" i="4"/>
  <c r="G477" i="4" s="1"/>
  <c r="F476" i="4"/>
  <c r="G476" i="4" s="1"/>
  <c r="F475" i="4"/>
  <c r="G475" i="4" s="1"/>
  <c r="F474" i="4"/>
  <c r="G474" i="4" s="1"/>
  <c r="F473" i="4"/>
  <c r="G473" i="4" s="1"/>
  <c r="F472" i="4"/>
  <c r="G472" i="4" s="1"/>
  <c r="F471" i="4"/>
  <c r="G471" i="4" s="1"/>
  <c r="F470" i="4"/>
  <c r="G470" i="4" s="1"/>
  <c r="F469" i="4"/>
  <c r="G469" i="4" s="1"/>
  <c r="F468" i="4"/>
  <c r="G468" i="4" s="1"/>
  <c r="F467" i="4"/>
  <c r="G467" i="4" s="1"/>
  <c r="F466" i="4"/>
  <c r="G466" i="4" s="1"/>
  <c r="F465" i="4"/>
  <c r="G465" i="4" s="1"/>
  <c r="F464" i="4"/>
  <c r="G464" i="4" s="1"/>
  <c r="F463" i="4"/>
  <c r="G463" i="4" s="1"/>
  <c r="F462" i="4"/>
  <c r="G462" i="4" s="1"/>
  <c r="F461" i="4"/>
  <c r="G461" i="4" s="1"/>
  <c r="F460" i="4"/>
  <c r="G460" i="4" s="1"/>
  <c r="F459" i="4"/>
  <c r="G459" i="4" s="1"/>
  <c r="F458" i="4"/>
  <c r="G458" i="4" s="1"/>
  <c r="F457" i="4"/>
  <c r="G457" i="4" s="1"/>
  <c r="F456" i="4"/>
  <c r="G456" i="4" s="1"/>
  <c r="F455" i="4"/>
  <c r="G455" i="4" s="1"/>
  <c r="F454" i="4"/>
  <c r="G454" i="4" s="1"/>
  <c r="F453" i="4"/>
  <c r="G453" i="4" s="1"/>
  <c r="F452" i="4"/>
  <c r="G452" i="4" s="1"/>
  <c r="F451" i="4"/>
  <c r="G451" i="4" s="1"/>
  <c r="F450" i="4"/>
  <c r="G450" i="4" s="1"/>
  <c r="F449" i="4"/>
  <c r="G449" i="4" s="1"/>
  <c r="F448" i="4"/>
  <c r="G448" i="4" s="1"/>
  <c r="F447" i="4"/>
  <c r="G447" i="4" s="1"/>
  <c r="F446" i="4"/>
  <c r="G446" i="4" s="1"/>
  <c r="F445" i="4"/>
  <c r="G445" i="4" s="1"/>
  <c r="F444" i="4"/>
  <c r="G444" i="4" s="1"/>
  <c r="F443" i="4"/>
  <c r="G443" i="4" s="1"/>
  <c r="F442" i="4"/>
  <c r="G442" i="4" s="1"/>
  <c r="F441" i="4"/>
  <c r="G441" i="4" s="1"/>
  <c r="F440" i="4"/>
  <c r="G440" i="4" s="1"/>
  <c r="F439" i="4"/>
  <c r="G439" i="4" s="1"/>
  <c r="F438" i="4"/>
  <c r="G438" i="4" s="1"/>
  <c r="F437" i="4"/>
  <c r="G437" i="4" s="1"/>
  <c r="F436" i="4"/>
  <c r="G436" i="4" s="1"/>
  <c r="F435" i="4"/>
  <c r="G435" i="4" s="1"/>
  <c r="F434" i="4"/>
  <c r="G434" i="4" s="1"/>
  <c r="F433" i="4"/>
  <c r="G433" i="4" s="1"/>
  <c r="F432" i="4"/>
  <c r="G432" i="4" s="1"/>
  <c r="F431" i="4"/>
  <c r="G431" i="4" s="1"/>
  <c r="F430" i="4"/>
  <c r="G430" i="4" s="1"/>
  <c r="F429" i="4"/>
  <c r="G429" i="4" s="1"/>
  <c r="F428" i="4"/>
  <c r="G428" i="4" s="1"/>
  <c r="F427" i="4"/>
  <c r="G427" i="4" s="1"/>
  <c r="F426" i="4"/>
  <c r="G426" i="4" s="1"/>
  <c r="F425" i="4"/>
  <c r="G425" i="4" s="1"/>
  <c r="F424" i="4"/>
  <c r="G424" i="4" s="1"/>
  <c r="F423" i="4"/>
  <c r="G423" i="4" s="1"/>
  <c r="F422" i="4"/>
  <c r="G422" i="4" s="1"/>
  <c r="F421" i="4"/>
  <c r="G421" i="4" s="1"/>
  <c r="F420" i="4"/>
  <c r="G420" i="4" s="1"/>
  <c r="F419" i="4"/>
  <c r="G419" i="4" s="1"/>
  <c r="F418" i="4"/>
  <c r="G418" i="4" s="1"/>
  <c r="F417" i="4"/>
  <c r="G417" i="4" s="1"/>
  <c r="F416" i="4"/>
  <c r="G416" i="4" s="1"/>
  <c r="F415" i="4"/>
  <c r="G415" i="4" s="1"/>
  <c r="F414" i="4"/>
  <c r="G414" i="4" s="1"/>
  <c r="F413" i="4"/>
  <c r="G413" i="4" s="1"/>
  <c r="F412" i="4"/>
  <c r="G412" i="4" s="1"/>
  <c r="F411" i="4"/>
  <c r="G411" i="4" s="1"/>
  <c r="F410" i="4"/>
  <c r="G410" i="4" s="1"/>
  <c r="F409" i="4"/>
  <c r="G409" i="4" s="1"/>
  <c r="F408" i="4"/>
  <c r="G408" i="4" s="1"/>
  <c r="F407" i="4"/>
  <c r="G407" i="4" s="1"/>
  <c r="F406" i="4"/>
  <c r="G406" i="4" s="1"/>
  <c r="F405" i="4"/>
  <c r="G405" i="4" s="1"/>
  <c r="F404" i="4"/>
  <c r="G404" i="4" s="1"/>
  <c r="F403" i="4"/>
  <c r="G403" i="4" s="1"/>
  <c r="F402" i="4"/>
  <c r="G402" i="4" s="1"/>
  <c r="F401" i="4"/>
  <c r="G401" i="4" s="1"/>
  <c r="F400" i="4"/>
  <c r="G400" i="4" s="1"/>
  <c r="F399" i="4"/>
  <c r="G399" i="4" s="1"/>
  <c r="F398" i="4"/>
  <c r="G398" i="4" s="1"/>
  <c r="F397" i="4"/>
  <c r="G397" i="4" s="1"/>
  <c r="F396" i="4"/>
  <c r="G396" i="4" s="1"/>
  <c r="F395" i="4"/>
  <c r="G395" i="4" s="1"/>
  <c r="F394" i="4"/>
  <c r="G394" i="4" s="1"/>
  <c r="F393" i="4"/>
  <c r="G393" i="4" s="1"/>
  <c r="F392" i="4"/>
  <c r="G392" i="4" s="1"/>
  <c r="F391" i="4"/>
  <c r="G391" i="4" s="1"/>
  <c r="F390" i="4"/>
  <c r="G390" i="4" s="1"/>
  <c r="F389" i="4"/>
  <c r="G389" i="4" s="1"/>
  <c r="F388" i="4"/>
  <c r="G388" i="4" s="1"/>
  <c r="F387" i="4"/>
  <c r="G387" i="4" s="1"/>
  <c r="F386" i="4"/>
  <c r="G386" i="4" s="1"/>
  <c r="F385" i="4"/>
  <c r="G385" i="4" s="1"/>
  <c r="F384" i="4"/>
  <c r="G384" i="4" s="1"/>
  <c r="F383" i="4"/>
  <c r="G383" i="4" s="1"/>
  <c r="F382" i="4"/>
  <c r="G382" i="4" s="1"/>
  <c r="F381" i="4"/>
  <c r="G381" i="4" s="1"/>
  <c r="F380" i="4"/>
  <c r="G380" i="4" s="1"/>
  <c r="F379" i="4"/>
  <c r="G379" i="4" s="1"/>
  <c r="F378" i="4"/>
  <c r="G378" i="4" s="1"/>
  <c r="F377" i="4"/>
  <c r="G377" i="4" s="1"/>
  <c r="F376" i="4"/>
  <c r="G376" i="4" s="1"/>
  <c r="F375" i="4"/>
  <c r="G375" i="4" s="1"/>
  <c r="F374" i="4"/>
  <c r="G374" i="4" s="1"/>
  <c r="F373" i="4"/>
  <c r="G373" i="4" s="1"/>
  <c r="F372" i="4"/>
  <c r="G372" i="4" s="1"/>
  <c r="F371" i="4"/>
  <c r="G371" i="4" s="1"/>
  <c r="F370" i="4"/>
  <c r="G370" i="4" s="1"/>
  <c r="F369" i="4"/>
  <c r="G369" i="4" s="1"/>
  <c r="F368" i="4"/>
  <c r="G368" i="4" s="1"/>
  <c r="F367" i="4"/>
  <c r="G367" i="4" s="1"/>
  <c r="F366" i="4"/>
  <c r="G366" i="4" s="1"/>
  <c r="F365" i="4"/>
  <c r="G365" i="4" s="1"/>
  <c r="F364" i="4"/>
  <c r="G364" i="4" s="1"/>
  <c r="F363" i="4"/>
  <c r="G363" i="4" s="1"/>
  <c r="F362" i="4"/>
  <c r="G362" i="4" s="1"/>
  <c r="F361" i="4"/>
  <c r="G361" i="4" s="1"/>
  <c r="F360" i="4"/>
  <c r="G360" i="4" s="1"/>
  <c r="F359" i="4"/>
  <c r="G359" i="4" s="1"/>
  <c r="F358" i="4"/>
  <c r="G358" i="4" s="1"/>
  <c r="F357" i="4"/>
  <c r="G357" i="4" s="1"/>
  <c r="F356" i="4"/>
  <c r="G356" i="4" s="1"/>
  <c r="F355" i="4"/>
  <c r="G355" i="4" s="1"/>
  <c r="F354" i="4"/>
  <c r="G354" i="4" s="1"/>
  <c r="F353" i="4"/>
  <c r="G353" i="4" s="1"/>
  <c r="F352" i="4"/>
  <c r="G352" i="4" s="1"/>
  <c r="F351" i="4"/>
  <c r="G351" i="4" s="1"/>
  <c r="F350" i="4"/>
  <c r="G350" i="4" s="1"/>
  <c r="F349" i="4"/>
  <c r="G349" i="4" s="1"/>
  <c r="F348" i="4"/>
  <c r="G348" i="4" s="1"/>
  <c r="F347" i="4"/>
  <c r="G347" i="4" s="1"/>
  <c r="F346" i="4"/>
  <c r="G346" i="4" s="1"/>
  <c r="F345" i="4"/>
  <c r="G345" i="4" s="1"/>
  <c r="F344" i="4"/>
  <c r="G344" i="4" s="1"/>
  <c r="F343" i="4"/>
  <c r="G343" i="4" s="1"/>
  <c r="F342" i="4"/>
  <c r="G342" i="4" s="1"/>
  <c r="F341" i="4"/>
  <c r="G341" i="4" s="1"/>
  <c r="F340" i="4"/>
  <c r="G340" i="4" s="1"/>
  <c r="F339" i="4"/>
  <c r="G339" i="4" s="1"/>
  <c r="F338" i="4"/>
  <c r="G338" i="4" s="1"/>
  <c r="F337" i="4"/>
  <c r="G337" i="4" s="1"/>
  <c r="F336" i="4"/>
  <c r="G336" i="4" s="1"/>
  <c r="F335" i="4"/>
  <c r="G335" i="4" s="1"/>
  <c r="F334" i="4"/>
  <c r="G334" i="4" s="1"/>
  <c r="F333" i="4"/>
  <c r="G333" i="4" s="1"/>
  <c r="F332" i="4"/>
  <c r="G332" i="4" s="1"/>
  <c r="F331" i="4"/>
  <c r="G331" i="4" s="1"/>
  <c r="F330" i="4"/>
  <c r="G330" i="4" s="1"/>
  <c r="F329" i="4"/>
  <c r="G329" i="4" s="1"/>
  <c r="F328" i="4"/>
  <c r="G328" i="4" s="1"/>
  <c r="F327" i="4"/>
  <c r="G327" i="4" s="1"/>
  <c r="F326" i="4"/>
  <c r="G326" i="4" s="1"/>
  <c r="F325" i="4"/>
  <c r="G325" i="4" s="1"/>
  <c r="F324" i="4"/>
  <c r="G324" i="4" s="1"/>
  <c r="F323" i="4"/>
  <c r="G323" i="4" s="1"/>
  <c r="F322" i="4"/>
  <c r="G322" i="4" s="1"/>
  <c r="F321" i="4"/>
  <c r="G321" i="4" s="1"/>
  <c r="F320" i="4"/>
  <c r="G320" i="4" s="1"/>
  <c r="F319" i="4"/>
  <c r="G319" i="4" s="1"/>
  <c r="F318" i="4"/>
  <c r="G318" i="4" s="1"/>
  <c r="F317" i="4"/>
  <c r="G317" i="4" s="1"/>
  <c r="F316" i="4"/>
  <c r="G316" i="4" s="1"/>
  <c r="F315" i="4"/>
  <c r="G315" i="4" s="1"/>
  <c r="F314" i="4"/>
  <c r="G314" i="4" s="1"/>
  <c r="F313" i="4"/>
  <c r="G313" i="4" s="1"/>
  <c r="F312" i="4"/>
  <c r="G312" i="4" s="1"/>
  <c r="F311" i="4"/>
  <c r="G311" i="4" s="1"/>
  <c r="F310" i="4"/>
  <c r="G310" i="4" s="1"/>
  <c r="F309" i="4"/>
  <c r="G309" i="4" s="1"/>
  <c r="F308" i="4"/>
  <c r="G308" i="4" s="1"/>
  <c r="F307" i="4"/>
  <c r="G307" i="4" s="1"/>
  <c r="F306" i="4"/>
  <c r="G306" i="4" s="1"/>
  <c r="F305" i="4"/>
  <c r="G305" i="4" s="1"/>
  <c r="F304" i="4"/>
  <c r="G304" i="4" s="1"/>
  <c r="F303" i="4"/>
  <c r="G303" i="4" s="1"/>
  <c r="F302" i="4"/>
  <c r="G302" i="4" s="1"/>
  <c r="F301" i="4"/>
  <c r="G301" i="4" s="1"/>
  <c r="F300" i="4"/>
  <c r="G300" i="4" s="1"/>
  <c r="F299" i="4"/>
  <c r="G299" i="4" s="1"/>
  <c r="F298" i="4"/>
  <c r="G298" i="4" s="1"/>
  <c r="F297" i="4"/>
  <c r="G297" i="4" s="1"/>
  <c r="F296" i="4"/>
  <c r="G296" i="4" s="1"/>
  <c r="F295" i="4"/>
  <c r="G295" i="4" s="1"/>
  <c r="F294" i="4"/>
  <c r="G294" i="4" s="1"/>
  <c r="F293" i="4"/>
  <c r="G293" i="4" s="1"/>
  <c r="F292" i="4"/>
  <c r="G292" i="4" s="1"/>
  <c r="F291" i="4"/>
  <c r="G291" i="4" s="1"/>
  <c r="F290" i="4"/>
  <c r="G290" i="4" s="1"/>
  <c r="F289" i="4"/>
  <c r="G289" i="4" s="1"/>
  <c r="F288" i="4"/>
  <c r="G288" i="4" s="1"/>
  <c r="F287" i="4"/>
  <c r="G287" i="4" s="1"/>
  <c r="F286" i="4"/>
  <c r="G286" i="4" s="1"/>
  <c r="F285" i="4"/>
  <c r="G285" i="4" s="1"/>
  <c r="F284" i="4"/>
  <c r="G284" i="4" s="1"/>
  <c r="F283" i="4"/>
  <c r="G283" i="4" s="1"/>
  <c r="F282" i="4"/>
  <c r="G282" i="4" s="1"/>
  <c r="F281" i="4"/>
  <c r="G281" i="4" s="1"/>
  <c r="F280" i="4"/>
  <c r="G280" i="4" s="1"/>
  <c r="F279" i="4"/>
  <c r="G279" i="4" s="1"/>
  <c r="F278" i="4"/>
  <c r="G278" i="4" s="1"/>
  <c r="F277" i="4"/>
  <c r="G277" i="4" s="1"/>
  <c r="F276" i="4"/>
  <c r="G276" i="4" s="1"/>
  <c r="F275" i="4"/>
  <c r="G275" i="4" s="1"/>
  <c r="F274" i="4"/>
  <c r="G274" i="4" s="1"/>
  <c r="F273" i="4"/>
  <c r="G273" i="4" s="1"/>
  <c r="F272" i="4"/>
  <c r="G272" i="4" s="1"/>
  <c r="F271" i="4"/>
  <c r="G271" i="4" s="1"/>
  <c r="F270" i="4"/>
  <c r="G270" i="4" s="1"/>
  <c r="F269" i="4"/>
  <c r="G269" i="4" s="1"/>
  <c r="F268" i="4"/>
  <c r="G268" i="4" s="1"/>
  <c r="F267" i="4"/>
  <c r="G267" i="4" s="1"/>
  <c r="F266" i="4"/>
  <c r="G266" i="4" s="1"/>
  <c r="F265" i="4"/>
  <c r="G265" i="4" s="1"/>
  <c r="F264" i="4"/>
  <c r="G264" i="4" s="1"/>
  <c r="F263" i="4"/>
  <c r="G263" i="4" s="1"/>
  <c r="F262" i="4"/>
  <c r="G262" i="4" s="1"/>
  <c r="F261" i="4"/>
  <c r="G261" i="4" s="1"/>
  <c r="F260" i="4"/>
  <c r="G260" i="4" s="1"/>
  <c r="F259" i="4"/>
  <c r="G259" i="4" s="1"/>
  <c r="F258" i="4"/>
  <c r="G258" i="4" s="1"/>
  <c r="F257" i="4"/>
  <c r="G257" i="4" s="1"/>
  <c r="F256" i="4"/>
  <c r="G256" i="4" s="1"/>
  <c r="F255" i="4"/>
  <c r="G255" i="4" s="1"/>
  <c r="F254" i="4"/>
  <c r="G254" i="4" s="1"/>
  <c r="F253" i="4"/>
  <c r="G253" i="4" s="1"/>
  <c r="F252" i="4"/>
  <c r="G252" i="4" s="1"/>
  <c r="F251" i="4"/>
  <c r="G251" i="4" s="1"/>
  <c r="F250" i="4"/>
  <c r="G250" i="4" s="1"/>
  <c r="F249" i="4"/>
  <c r="G249" i="4" s="1"/>
  <c r="F248" i="4"/>
  <c r="G248" i="4" s="1"/>
  <c r="F247" i="4"/>
  <c r="G247" i="4" s="1"/>
  <c r="F246" i="4"/>
  <c r="G246" i="4" s="1"/>
  <c r="F245" i="4"/>
  <c r="G245" i="4" s="1"/>
  <c r="F244" i="4"/>
  <c r="G244" i="4" s="1"/>
  <c r="F243" i="4"/>
  <c r="G243" i="4" s="1"/>
  <c r="F242" i="4"/>
  <c r="G242" i="4" s="1"/>
  <c r="F241" i="4"/>
  <c r="G241" i="4" s="1"/>
  <c r="F240" i="4"/>
  <c r="G240" i="4" s="1"/>
  <c r="F239" i="4"/>
  <c r="G239" i="4" s="1"/>
  <c r="F238" i="4"/>
  <c r="G238" i="4" s="1"/>
  <c r="F237" i="4"/>
  <c r="G237" i="4" s="1"/>
  <c r="F236" i="4"/>
  <c r="G236" i="4" s="1"/>
  <c r="F235" i="4"/>
  <c r="G235" i="4" s="1"/>
  <c r="F234" i="4"/>
  <c r="G234" i="4" s="1"/>
  <c r="F233" i="4"/>
  <c r="G233" i="4" s="1"/>
  <c r="F232" i="4"/>
  <c r="G232" i="4" s="1"/>
  <c r="F231" i="4"/>
  <c r="G231" i="4" s="1"/>
  <c r="F230" i="4"/>
  <c r="G230" i="4" s="1"/>
  <c r="F229" i="4"/>
  <c r="G229" i="4" s="1"/>
  <c r="F228" i="4"/>
  <c r="G228" i="4" s="1"/>
  <c r="F227" i="4"/>
  <c r="G227" i="4" s="1"/>
  <c r="F226" i="4"/>
  <c r="G226" i="4" s="1"/>
  <c r="F225" i="4"/>
  <c r="G225" i="4" s="1"/>
  <c r="F224" i="4"/>
  <c r="G224" i="4" s="1"/>
  <c r="F223" i="4"/>
  <c r="G223" i="4" s="1"/>
  <c r="F222" i="4"/>
  <c r="G222" i="4" s="1"/>
  <c r="F221" i="4"/>
  <c r="G221" i="4" s="1"/>
  <c r="F220" i="4"/>
  <c r="G220" i="4" s="1"/>
  <c r="F219" i="4"/>
  <c r="G219" i="4" s="1"/>
  <c r="F218" i="4"/>
  <c r="G218" i="4" s="1"/>
  <c r="F217" i="4"/>
  <c r="G217" i="4" s="1"/>
  <c r="F216" i="4"/>
  <c r="G216" i="4" s="1"/>
  <c r="F215" i="4"/>
  <c r="G215" i="4" s="1"/>
  <c r="F214" i="4"/>
  <c r="G214" i="4" s="1"/>
  <c r="F213" i="4"/>
  <c r="G213" i="4" s="1"/>
  <c r="F212" i="4"/>
  <c r="G212" i="4" s="1"/>
  <c r="F211" i="4"/>
  <c r="G211" i="4" s="1"/>
  <c r="F210" i="4"/>
  <c r="G210" i="4" s="1"/>
  <c r="F209" i="4"/>
  <c r="G209" i="4" s="1"/>
  <c r="F208" i="4"/>
  <c r="G208" i="4" s="1"/>
  <c r="F207" i="4"/>
  <c r="G207" i="4" s="1"/>
  <c r="F206" i="4"/>
  <c r="G206" i="4" s="1"/>
  <c r="F205" i="4"/>
  <c r="G205" i="4" s="1"/>
  <c r="F204" i="4"/>
  <c r="G204" i="4" s="1"/>
  <c r="F203" i="4"/>
  <c r="G203" i="4" s="1"/>
  <c r="F202" i="4"/>
  <c r="G202" i="4" s="1"/>
  <c r="F201" i="4"/>
  <c r="G201" i="4" s="1"/>
  <c r="F200" i="4"/>
  <c r="G200" i="4" s="1"/>
  <c r="F199" i="4"/>
  <c r="G199" i="4" s="1"/>
  <c r="F198" i="4"/>
  <c r="G198" i="4" s="1"/>
  <c r="F197" i="4"/>
  <c r="G197" i="4" s="1"/>
  <c r="F196" i="4"/>
  <c r="G196" i="4" s="1"/>
  <c r="F195" i="4"/>
  <c r="G195" i="4" s="1"/>
  <c r="F194" i="4"/>
  <c r="G194" i="4" s="1"/>
  <c r="F193" i="4"/>
  <c r="G193" i="4" s="1"/>
  <c r="F192" i="4"/>
  <c r="G192" i="4" s="1"/>
  <c r="F191" i="4"/>
  <c r="G191" i="4" s="1"/>
  <c r="F190" i="4"/>
  <c r="G190" i="4" s="1"/>
  <c r="F189" i="4"/>
  <c r="G189" i="4" s="1"/>
  <c r="F188" i="4"/>
  <c r="G188" i="4" s="1"/>
  <c r="F187" i="4"/>
  <c r="G187" i="4" s="1"/>
  <c r="F186" i="4"/>
  <c r="G186" i="4" s="1"/>
  <c r="F185" i="4"/>
  <c r="G185" i="4" s="1"/>
  <c r="F184" i="4"/>
  <c r="G184" i="4" s="1"/>
  <c r="F183" i="4"/>
  <c r="G183" i="4" s="1"/>
  <c r="F182" i="4"/>
  <c r="G182" i="4" s="1"/>
  <c r="F181" i="4"/>
  <c r="G181" i="4" s="1"/>
  <c r="F180" i="4"/>
  <c r="G180" i="4" s="1"/>
  <c r="F179" i="4"/>
  <c r="G179" i="4" s="1"/>
  <c r="F178" i="4"/>
  <c r="G178" i="4" s="1"/>
  <c r="F177" i="4"/>
  <c r="G177" i="4" s="1"/>
  <c r="F176" i="4"/>
  <c r="G176" i="4" s="1"/>
  <c r="F175" i="4"/>
  <c r="G175" i="4" s="1"/>
  <c r="F174" i="4"/>
  <c r="G174" i="4" s="1"/>
  <c r="F173" i="4"/>
  <c r="G173" i="4" s="1"/>
  <c r="F172" i="4"/>
  <c r="G172" i="4" s="1"/>
  <c r="F171" i="4"/>
  <c r="G171" i="4" s="1"/>
  <c r="F170" i="4"/>
  <c r="G170" i="4" s="1"/>
  <c r="F169" i="4"/>
  <c r="G169" i="4" s="1"/>
  <c r="F168" i="4"/>
  <c r="G168" i="4" s="1"/>
  <c r="F167" i="4"/>
  <c r="G167" i="4" s="1"/>
  <c r="F166" i="4"/>
  <c r="G166" i="4" s="1"/>
  <c r="F165" i="4"/>
  <c r="G165" i="4" s="1"/>
  <c r="F164" i="4"/>
  <c r="G164" i="4" s="1"/>
  <c r="F163" i="4"/>
  <c r="G163" i="4" s="1"/>
  <c r="F162" i="4"/>
  <c r="G162" i="4" s="1"/>
  <c r="F161" i="4"/>
  <c r="G161" i="4" s="1"/>
  <c r="F160" i="4"/>
  <c r="G160" i="4" s="1"/>
  <c r="F159" i="4"/>
  <c r="G159" i="4" s="1"/>
  <c r="F158" i="4"/>
  <c r="G158" i="4" s="1"/>
  <c r="F157" i="4"/>
  <c r="G157" i="4" s="1"/>
  <c r="F156" i="4"/>
  <c r="G156" i="4" s="1"/>
  <c r="F155" i="4"/>
  <c r="G155" i="4" s="1"/>
  <c r="F154" i="4"/>
  <c r="G154" i="4" s="1"/>
  <c r="F153" i="4"/>
  <c r="G153" i="4" s="1"/>
  <c r="F152" i="4"/>
  <c r="G152" i="4" s="1"/>
  <c r="F151" i="4"/>
  <c r="G151" i="4" s="1"/>
  <c r="F150" i="4"/>
  <c r="G150" i="4" s="1"/>
  <c r="F149" i="4"/>
  <c r="G149" i="4" s="1"/>
  <c r="F148" i="4"/>
  <c r="G148" i="4" s="1"/>
  <c r="F147" i="4"/>
  <c r="G147" i="4" s="1"/>
  <c r="F146" i="4"/>
  <c r="G146" i="4" s="1"/>
  <c r="F145" i="4"/>
  <c r="G145" i="4" s="1"/>
  <c r="F144" i="4"/>
  <c r="G144" i="4" s="1"/>
  <c r="F143" i="4"/>
  <c r="G143" i="4" s="1"/>
  <c r="F142" i="4"/>
  <c r="G142" i="4" s="1"/>
  <c r="F141" i="4"/>
  <c r="G141" i="4" s="1"/>
  <c r="F140" i="4"/>
  <c r="G140" i="4" s="1"/>
  <c r="F139" i="4"/>
  <c r="G139" i="4" s="1"/>
  <c r="F138" i="4"/>
  <c r="G138" i="4" s="1"/>
  <c r="F137" i="4"/>
  <c r="G137" i="4" s="1"/>
  <c r="F136" i="4"/>
  <c r="G136" i="4" s="1"/>
  <c r="F135" i="4"/>
  <c r="G135" i="4" s="1"/>
  <c r="F134" i="4"/>
  <c r="G134" i="4" s="1"/>
  <c r="F133" i="4"/>
  <c r="G133" i="4" s="1"/>
  <c r="F132" i="4"/>
  <c r="G132" i="4" s="1"/>
  <c r="F131" i="4"/>
  <c r="G131" i="4" s="1"/>
  <c r="F130" i="4"/>
  <c r="G130" i="4" s="1"/>
  <c r="F129" i="4"/>
  <c r="G129" i="4" s="1"/>
  <c r="F128" i="4"/>
  <c r="G128" i="4" s="1"/>
  <c r="F127" i="4"/>
  <c r="G127" i="4" s="1"/>
  <c r="F126" i="4"/>
  <c r="G126" i="4" s="1"/>
  <c r="F125" i="4"/>
  <c r="G125" i="4" s="1"/>
  <c r="F124" i="4"/>
  <c r="G124" i="4" s="1"/>
  <c r="F123" i="4"/>
  <c r="G123" i="4" s="1"/>
  <c r="F122" i="4"/>
  <c r="G122" i="4" s="1"/>
  <c r="F121" i="4"/>
  <c r="G121" i="4" s="1"/>
  <c r="F120" i="4"/>
  <c r="G120" i="4" s="1"/>
  <c r="F119" i="4"/>
  <c r="G119" i="4" s="1"/>
  <c r="F118" i="4"/>
  <c r="G118" i="4" s="1"/>
  <c r="F117" i="4"/>
  <c r="G117" i="4" s="1"/>
  <c r="F116" i="4"/>
  <c r="G116" i="4" s="1"/>
  <c r="F115" i="4"/>
  <c r="G115" i="4" s="1"/>
  <c r="F114" i="4"/>
  <c r="G114" i="4" s="1"/>
  <c r="F113" i="4"/>
  <c r="G113" i="4" s="1"/>
  <c r="F112" i="4"/>
  <c r="G112" i="4" s="1"/>
  <c r="F111" i="4"/>
  <c r="G111" i="4" s="1"/>
  <c r="F110" i="4"/>
  <c r="G110" i="4" s="1"/>
  <c r="F109" i="4"/>
  <c r="G109" i="4" s="1"/>
  <c r="F108" i="4"/>
  <c r="G108" i="4" s="1"/>
  <c r="F107" i="4"/>
  <c r="G107" i="4" s="1"/>
  <c r="F106" i="4"/>
  <c r="G106" i="4" s="1"/>
  <c r="F105" i="4"/>
  <c r="G105" i="4" s="1"/>
  <c r="F104" i="4"/>
  <c r="G104" i="4" s="1"/>
  <c r="F103" i="4"/>
  <c r="G103" i="4" s="1"/>
  <c r="F102" i="4"/>
  <c r="G102" i="4" s="1"/>
  <c r="F101" i="4"/>
  <c r="G101" i="4" s="1"/>
  <c r="F100" i="4"/>
  <c r="G100" i="4" s="1"/>
  <c r="F99" i="4"/>
  <c r="G99" i="4" s="1"/>
  <c r="F98" i="4"/>
  <c r="G98" i="4" s="1"/>
  <c r="F97" i="4"/>
  <c r="G97" i="4" s="1"/>
  <c r="F96" i="4"/>
  <c r="G96" i="4" s="1"/>
  <c r="F95" i="4"/>
  <c r="G95" i="4" s="1"/>
  <c r="F94" i="4"/>
  <c r="G94" i="4" s="1"/>
  <c r="F93" i="4"/>
  <c r="G93" i="4" s="1"/>
  <c r="F92" i="4"/>
  <c r="G92" i="4" s="1"/>
  <c r="F91" i="4"/>
  <c r="G91" i="4" s="1"/>
  <c r="F90" i="4"/>
  <c r="G90" i="4" s="1"/>
  <c r="F89" i="4"/>
  <c r="G89" i="4" s="1"/>
  <c r="F88" i="4"/>
  <c r="G88" i="4" s="1"/>
  <c r="F87" i="4"/>
  <c r="G87" i="4" s="1"/>
  <c r="F86" i="4"/>
  <c r="G86" i="4" s="1"/>
  <c r="F85" i="4"/>
  <c r="G85" i="4" s="1"/>
  <c r="F84" i="4"/>
  <c r="G84" i="4" s="1"/>
  <c r="F83" i="4"/>
  <c r="G83" i="4" s="1"/>
  <c r="F82" i="4"/>
  <c r="G82" i="4" s="1"/>
  <c r="F81" i="4"/>
  <c r="G81" i="4" s="1"/>
  <c r="F80" i="4"/>
  <c r="G80" i="4" s="1"/>
  <c r="F79" i="4"/>
  <c r="G79" i="4" s="1"/>
  <c r="F78" i="4"/>
  <c r="G78" i="4" s="1"/>
  <c r="F77" i="4"/>
  <c r="G77" i="4" s="1"/>
  <c r="F76" i="4"/>
  <c r="G76" i="4" s="1"/>
  <c r="F75" i="4"/>
  <c r="G75" i="4" s="1"/>
  <c r="F74" i="4"/>
  <c r="G74" i="4" s="1"/>
  <c r="F73" i="4"/>
  <c r="G73" i="4" s="1"/>
  <c r="F72" i="4"/>
  <c r="G72" i="4" s="1"/>
  <c r="F71" i="4"/>
  <c r="G71" i="4" s="1"/>
  <c r="F70" i="4"/>
  <c r="G70" i="4" s="1"/>
  <c r="F69" i="4"/>
  <c r="G69" i="4" s="1"/>
  <c r="F68" i="4"/>
  <c r="G68" i="4" s="1"/>
  <c r="F67" i="4"/>
  <c r="G67" i="4" s="1"/>
  <c r="F66" i="4"/>
  <c r="G66" i="4" s="1"/>
  <c r="F65" i="4"/>
  <c r="G65" i="4" s="1"/>
  <c r="F64" i="4"/>
  <c r="G64" i="4" s="1"/>
  <c r="F63" i="4"/>
  <c r="G63" i="4" s="1"/>
  <c r="F62" i="4"/>
  <c r="G62" i="4" s="1"/>
  <c r="F61" i="4"/>
  <c r="G61" i="4" s="1"/>
  <c r="F60" i="4"/>
  <c r="G60" i="4" s="1"/>
  <c r="F59" i="4"/>
  <c r="G59" i="4" s="1"/>
  <c r="F58" i="4"/>
  <c r="G58" i="4" s="1"/>
  <c r="F57" i="4"/>
  <c r="G57" i="4" s="1"/>
  <c r="F56" i="4"/>
  <c r="G56" i="4" s="1"/>
  <c r="F55" i="4"/>
  <c r="G55" i="4" s="1"/>
  <c r="F54" i="4"/>
  <c r="G54" i="4" s="1"/>
  <c r="F53" i="4"/>
  <c r="G53" i="4" s="1"/>
  <c r="F52" i="4"/>
  <c r="G52" i="4" s="1"/>
  <c r="F51" i="4"/>
  <c r="G51" i="4" s="1"/>
  <c r="F50" i="4"/>
  <c r="G50" i="4" s="1"/>
  <c r="F49" i="4"/>
  <c r="G49" i="4" s="1"/>
  <c r="F48" i="4"/>
  <c r="G48" i="4" s="1"/>
  <c r="F47" i="4"/>
  <c r="G47" i="4" s="1"/>
  <c r="F46" i="4"/>
  <c r="G46" i="4" s="1"/>
  <c r="F45" i="4"/>
  <c r="G45" i="4" s="1"/>
  <c r="F44" i="4"/>
  <c r="G44" i="4" s="1"/>
  <c r="F43" i="4"/>
  <c r="G43" i="4" s="1"/>
  <c r="F42" i="4"/>
  <c r="G42" i="4" s="1"/>
  <c r="F41" i="4"/>
  <c r="G41" i="4" s="1"/>
  <c r="F40" i="4"/>
  <c r="G40" i="4" s="1"/>
  <c r="F39" i="4"/>
  <c r="G39" i="4" s="1"/>
  <c r="F38" i="4"/>
  <c r="G38" i="4" s="1"/>
  <c r="F37" i="4"/>
  <c r="G37" i="4" s="1"/>
  <c r="F36" i="4"/>
  <c r="G36" i="4" s="1"/>
  <c r="F35" i="4"/>
  <c r="G35" i="4" s="1"/>
  <c r="F34" i="4"/>
  <c r="G34" i="4" s="1"/>
  <c r="F33" i="4"/>
  <c r="G33" i="4" s="1"/>
  <c r="F32" i="4"/>
  <c r="G32" i="4" s="1"/>
  <c r="F31" i="4"/>
  <c r="G31" i="4" s="1"/>
  <c r="F30" i="4"/>
  <c r="G30" i="4" s="1"/>
  <c r="F29" i="4"/>
  <c r="G29" i="4" s="1"/>
  <c r="F28" i="4"/>
  <c r="G28" i="4" s="1"/>
  <c r="F27" i="4"/>
  <c r="G27" i="4" s="1"/>
  <c r="F26" i="4"/>
  <c r="G26" i="4" s="1"/>
  <c r="F25" i="4"/>
  <c r="G25" i="4" s="1"/>
  <c r="F24" i="4"/>
  <c r="G24" i="4" s="1"/>
  <c r="F23" i="4"/>
  <c r="G23" i="4" s="1"/>
  <c r="F22" i="4"/>
  <c r="G22" i="4" s="1"/>
  <c r="F21" i="4"/>
  <c r="G21" i="4" s="1"/>
  <c r="F20" i="4"/>
  <c r="G20" i="4" s="1"/>
  <c r="F19" i="4"/>
  <c r="G19" i="4" s="1"/>
  <c r="F18" i="4"/>
  <c r="G18" i="4" s="1"/>
  <c r="F17" i="4"/>
  <c r="G17" i="4" s="1"/>
  <c r="F16" i="4"/>
  <c r="G16" i="4" s="1"/>
  <c r="F15" i="4"/>
  <c r="G15" i="4" s="1"/>
  <c r="F14" i="4"/>
  <c r="G14" i="4" s="1"/>
  <c r="F13" i="4"/>
  <c r="G13" i="4" s="1"/>
  <c r="F12" i="4"/>
  <c r="G12" i="4" s="1"/>
  <c r="F11" i="4"/>
  <c r="G11" i="4" s="1"/>
  <c r="F10" i="4"/>
  <c r="G10" i="4" s="1"/>
  <c r="F9" i="4"/>
  <c r="G9" i="4" s="1"/>
  <c r="F8" i="4"/>
  <c r="G8" i="4" s="1"/>
  <c r="F7" i="4"/>
  <c r="G7" i="4" s="1"/>
  <c r="F6" i="4"/>
  <c r="G6" i="4" s="1"/>
  <c r="F5" i="4"/>
  <c r="G5" i="4" s="1"/>
  <c r="F4" i="4"/>
  <c r="G4" i="4" s="1"/>
  <c r="C4" i="4"/>
  <c r="I4" i="4" l="1" a="1"/>
  <c r="I4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<sst xmlns="http://schemas.openxmlformats.org/spreadsheetml/2006/main" count="3382" uniqueCount="1388">
  <si>
    <t>HALLAR</t>
  </si>
  <si>
    <t>DATOS DE MI LISTA DESPLEGABLE</t>
  </si>
  <si>
    <t>EFECTIVO Y EQUIVALENTES DE EFECTIVO</t>
  </si>
  <si>
    <t>Caja</t>
  </si>
  <si>
    <t>INVERSIONES FINANCIERAS</t>
  </si>
  <si>
    <t>PROPIEDADES DE INVERSIÓN</t>
  </si>
  <si>
    <t>PROPIEDAD, PLANTA Y EQUIPO</t>
  </si>
  <si>
    <t>INTANGIBLES</t>
  </si>
  <si>
    <t>ACTIVOS BIOLÓGICOS</t>
  </si>
  <si>
    <t>SERVICIOS Y OTROS CONTRATADOS POR ANTICIPADO</t>
  </si>
  <si>
    <t>ESTIMACIÓN DE CUENTAS DE COBRANZA DUDOSA</t>
  </si>
  <si>
    <t>MERCADERÍAS</t>
  </si>
  <si>
    <t>PRODUCTOS TERMINADOS</t>
  </si>
  <si>
    <t>SUBPRODUCTOS, DESECHOS Y DESPERDICIOS</t>
  </si>
  <si>
    <t>PRODUCTOS EN PROCESO</t>
  </si>
  <si>
    <t>MATERIAS PRIMAS</t>
  </si>
  <si>
    <t>MATERIALES AUXILIARES, SUMINISTROS Y REPUESTOS</t>
  </si>
  <si>
    <t>ENVASES Y EMBALAJES</t>
  </si>
  <si>
    <t>ACTIVOS NO CORRIENTES MANTENIDOS PARA LA VENTA</t>
  </si>
  <si>
    <t>INVENTARIOS POR RECIBIR</t>
  </si>
  <si>
    <t>DESVALORIZACIÓN DE INVENTARIOS</t>
  </si>
  <si>
    <t>INVERSIONES MOBILIARIAS</t>
  </si>
  <si>
    <t>ACTIVOS POR DERECHO DE USO</t>
  </si>
  <si>
    <t>DESVALORIZACIÓN DE ACTIVO INMOVILIZADO</t>
  </si>
  <si>
    <t>ACTIVO DIFERIDO</t>
  </si>
  <si>
    <t>OTROS ACTIVOS</t>
  </si>
  <si>
    <t>000001</t>
  </si>
  <si>
    <t>BIENES Y VALORES ENTREGADOS</t>
  </si>
  <si>
    <t>000002</t>
  </si>
  <si>
    <t>DERECHOS SOBRE INSTRUMENTOS FINANCIEROS</t>
  </si>
  <si>
    <t>000003</t>
  </si>
  <si>
    <t>OTRAS CUENTAS DE ORDEN DEUDORAS</t>
  </si>
  <si>
    <t>000004</t>
  </si>
  <si>
    <t>CONTRAPARTIDAS DE CUENTAS DE OREDEN DEUDORAS</t>
  </si>
  <si>
    <t>000006</t>
  </si>
  <si>
    <t>BIENES Y VALORES RECIBIDOS</t>
  </si>
  <si>
    <t>000007</t>
  </si>
  <si>
    <t>COMPROMISOS SOBRE INSTRUMENTOS FINANCIEROS</t>
  </si>
  <si>
    <t>000008</t>
  </si>
  <si>
    <t>OTRAS CUENTAS DE ORDEN ACREEDORAS</t>
  </si>
  <si>
    <t>000009</t>
  </si>
  <si>
    <t>CONTRAPARTIDAS DE CUENTAS DE ORDEN ACREEDORAS</t>
  </si>
  <si>
    <t>TRIBUTOS, CONTRAPRESTACIONES Y APORTES AL SISTEMA PÚBLICO DE PENSIONES Y DE SALUD POR PAGAR</t>
  </si>
  <si>
    <t>REMUNERACIONES Y PARTICIPACIONES POR PAGAR</t>
  </si>
  <si>
    <t>CUENTAS POR PAGAR COMERCIALES TERCEROS</t>
  </si>
  <si>
    <t>CUENTAS POR PAGAR COMERCIALES RELACIONADAS</t>
  </si>
  <si>
    <t>CUENTAS POR PAGAR A LOS ACCIONISTAS (SOCIOS, PARTÍCIPES) Y DIRECTORES</t>
  </si>
  <si>
    <t>OBLIGACIONES FINANCIERAS</t>
  </si>
  <si>
    <t>PROVISIONES</t>
  </si>
  <si>
    <t>PASIVO DIFERIDO</t>
  </si>
  <si>
    <t>CAPITAL</t>
  </si>
  <si>
    <t>ACCIONES DE INVERSIÓN</t>
  </si>
  <si>
    <t>CAPITAL ADICIONAL</t>
  </si>
  <si>
    <t>RESERVAS</t>
  </si>
  <si>
    <t>RESULTADOS NO REALIZADOS</t>
  </si>
  <si>
    <t>EXCEDENTE DE REVALUACIÓN</t>
  </si>
  <si>
    <t>RESULTADOS ACUMULADOS</t>
  </si>
  <si>
    <t>COMPRAS</t>
  </si>
  <si>
    <t>ISC</t>
  </si>
  <si>
    <t>VARIACIÓN DE INVENTARIOS</t>
  </si>
  <si>
    <t>GASTOS DE PERSONAL Y DIRECTORES</t>
  </si>
  <si>
    <t>GASTOS DE SERVICIOS PRESTADOS POR TERCEROS</t>
  </si>
  <si>
    <t>GASTOS POR TRIBUTOS</t>
  </si>
  <si>
    <t>OTROS GASTOS DE GESTION</t>
  </si>
  <si>
    <t>APDAYC</t>
  </si>
  <si>
    <t>PERDIDA POR MEDICIÓN DE ACTIVOS NO FINANCIEROS AL VALOR RAZONABLE</t>
  </si>
  <si>
    <t>GASTOS FINANCIEROS</t>
  </si>
  <si>
    <t>VALUACIÓN Y DETERIORO DE ACTIVOS Y PROVISIONES</t>
  </si>
  <si>
    <t>COSTO DE VENTAS</t>
  </si>
  <si>
    <t>VENTAS</t>
  </si>
  <si>
    <t>VARIACIÓN DE LA PRODUCCIÓN ALMACENADA</t>
  </si>
  <si>
    <t>PRODUCCIÓN DE ACTIVO INMOVILIZADO</t>
  </si>
  <si>
    <t>DESCUENTOS, REBAJAS Y BONIFICACIONES OBTENIDOS</t>
  </si>
  <si>
    <t>OTROS INGRESOS DE GESTIÓN</t>
  </si>
  <si>
    <t>GANANCIA POR MEDICIÓN DE ACTIVOS NO FINANCIEROS AL VALOR RAZONABLE</t>
  </si>
  <si>
    <t>INGRESOS FINANCIEROS</t>
  </si>
  <si>
    <t>CARGAS CUBIERTAS POR PROVISIONES</t>
  </si>
  <si>
    <t>CARGAS IMPUTABLES A CUENTAS DE COSTOS Y GASTOS</t>
  </si>
  <si>
    <t>MARGEN COMERCIAL</t>
  </si>
  <si>
    <t>PRODUCCIÓN DEL EJERCICIO</t>
  </si>
  <si>
    <t>VALOR AGREGADO</t>
  </si>
  <si>
    <t>EXCEDENTE BRUTO (INSUFICIENCIA BRUTA) DE EXPLOTACIÓN</t>
  </si>
  <si>
    <t>RESULTADO DE EXPLOTACIÓN</t>
  </si>
  <si>
    <t>RESULTADO ANTES DE PARTICIPACIONES E IMPUESTOS</t>
  </si>
  <si>
    <t>IMPUESTO A LA RENTA</t>
  </si>
  <si>
    <t>DETERMINACIÓN DEL RESULTADO DEL EJERCICIO</t>
  </si>
  <si>
    <t>COSTO DE PRODUCCIÓN</t>
  </si>
  <si>
    <t>CTS</t>
  </si>
  <si>
    <t>COSTOS POR DISTRIBUIR</t>
  </si>
  <si>
    <t>COSTOS DE SERVICIOS PRESTADOS</t>
  </si>
  <si>
    <t>GASTOS OPERATIVOS</t>
  </si>
  <si>
    <t>GASTOS DE ADMINISTRACION</t>
  </si>
  <si>
    <t>GASTO DE VENTAS</t>
  </si>
  <si>
    <t>DATO PCGEM19</t>
  </si>
  <si>
    <t>PLAN CONTABLE GENERAL EMPRESARIAL MODIFICADO 2019</t>
  </si>
  <si>
    <t>CODIGO CONTABLE</t>
  </si>
  <si>
    <t>DENOMINACIÓN</t>
  </si>
  <si>
    <t>NIVEL DE JERARQUÍA</t>
  </si>
  <si>
    <t>OBSERVACIONES / ALCANCE</t>
  </si>
  <si>
    <t>ACTIVO DISPONIBLE Y EXIGIBLE</t>
  </si>
  <si>
    <t>ELEMENTO 1</t>
  </si>
  <si>
    <t>2</t>
  </si>
  <si>
    <t>ACTIVO REALIZABLE</t>
  </si>
  <si>
    <t>ELEMENTO 2</t>
  </si>
  <si>
    <t>3</t>
  </si>
  <si>
    <t>ACTIVO INMOBILIZADO</t>
  </si>
  <si>
    <t>ELEMENTO 3</t>
  </si>
  <si>
    <t>4</t>
  </si>
  <si>
    <t>PASIVO</t>
  </si>
  <si>
    <t>ELEMENTO 4</t>
  </si>
  <si>
    <t>5</t>
  </si>
  <si>
    <t>PATRIMONIO NETO</t>
  </si>
  <si>
    <t>ELEMENTO 5</t>
  </si>
  <si>
    <t>6</t>
  </si>
  <si>
    <t>GASTOS POR NATURALEZA</t>
  </si>
  <si>
    <t>ELEMENTO 6</t>
  </si>
  <si>
    <t>7</t>
  </si>
  <si>
    <t>INGRESOS</t>
  </si>
  <si>
    <t>ELEMENTO 7</t>
  </si>
  <si>
    <t>8</t>
  </si>
  <si>
    <t>SALDOS INTERMEDIARIOS DE GESTIÓN Y DETERMINACIÓN DEL RESULTADO DEL EJERCICIO</t>
  </si>
  <si>
    <t>ELEMENTO 8</t>
  </si>
  <si>
    <t>9</t>
  </si>
  <si>
    <t>CONTABILIDAD ANALÍTICA DE EXPLOTACIÓN: COSTOS DE PRODUCCIÓN Y GASTOS POR FUNCIÓN</t>
  </si>
  <si>
    <t>ELEMENTO 9</t>
  </si>
  <si>
    <t>0</t>
  </si>
  <si>
    <t>CUENTAS DE ORDEN</t>
  </si>
  <si>
    <t>ELEMENTO "0"</t>
  </si>
  <si>
    <t>CUENTAS POR COBRAR AL PERSONAL, A LOS ACCIONISTAS (SOCIOS) Y DIRECTORES</t>
  </si>
  <si>
    <t>DEPRECIACIÓN Y AMORTIZACIÓN ACUMULADOS</t>
  </si>
  <si>
    <t>DESCUENTOS, REBAJAS Y BONIFICACIONES CONCEDIDOS</t>
  </si>
  <si>
    <t>Caja PEN</t>
  </si>
  <si>
    <t>Caja USD</t>
  </si>
  <si>
    <t>Fondos fijos</t>
  </si>
  <si>
    <t>Fondos fijos PEN</t>
  </si>
  <si>
    <t>Fondos fijos USD</t>
  </si>
  <si>
    <t>Efectivo y cheques en tránsito</t>
  </si>
  <si>
    <t>Efectivo en tránsito</t>
  </si>
  <si>
    <t>Efectivo en tránsito PEN</t>
  </si>
  <si>
    <t>Efectivo en tránsito USD</t>
  </si>
  <si>
    <t>Cheques en tránsito</t>
  </si>
  <si>
    <t>Cheques en tránsito PEN</t>
  </si>
  <si>
    <t>Cheques en tránsito USD</t>
  </si>
  <si>
    <t>Cuentas corrientes en instituciones financieras</t>
  </si>
  <si>
    <t>Cuentas corrientes operativas</t>
  </si>
  <si>
    <t>Banco de credito PEN</t>
  </si>
  <si>
    <t>Banco de credito USD</t>
  </si>
  <si>
    <t>Banbif PEN</t>
  </si>
  <si>
    <t>Banco continental PEN</t>
  </si>
  <si>
    <t>Banco scotiabank PEN</t>
  </si>
  <si>
    <t>Caja piura PEN</t>
  </si>
  <si>
    <t>Banco gnb peru PEN</t>
  </si>
  <si>
    <t>Banco pichincha PEN</t>
  </si>
  <si>
    <t>Banco de comercio</t>
  </si>
  <si>
    <t>Banco de la nacion PEN</t>
  </si>
  <si>
    <t>Banco de la nacion USD</t>
  </si>
  <si>
    <t>Cuentas corrientes para fines específicos</t>
  </si>
  <si>
    <t>Cuenta de detracciones</t>
  </si>
  <si>
    <t>Otros equivalentes de efectivo</t>
  </si>
  <si>
    <t>Otro equivalentes de efectivo</t>
  </si>
  <si>
    <t>Depósitos en instituciones financieras</t>
  </si>
  <si>
    <t>Depósitos de ahorro</t>
  </si>
  <si>
    <t>Depósitos a plazo</t>
  </si>
  <si>
    <t>Fondos sujetos a restricción</t>
  </si>
  <si>
    <t>Fondos en garantía</t>
  </si>
  <si>
    <t>Fondos retenidos por mandato de la autoridad</t>
  </si>
  <si>
    <t>Otros fondos sujetos a restricción</t>
  </si>
  <si>
    <t>Disponible para liberacion de fondos</t>
  </si>
  <si>
    <t>Fondos imputados por la sunat</t>
  </si>
  <si>
    <t>Inversiones mantenidas para negociación</t>
  </si>
  <si>
    <t>Valores emitidos o garantizados por el estado</t>
  </si>
  <si>
    <t>Costo</t>
  </si>
  <si>
    <t>Valores estado costo</t>
  </si>
  <si>
    <t>Valor razonable</t>
  </si>
  <si>
    <t>Valores estado valor razonable</t>
  </si>
  <si>
    <t>Valores emitidos por el sistema financiero</t>
  </si>
  <si>
    <t>Valores sistema financiero costo</t>
  </si>
  <si>
    <t>Valores sistema financierovalor razonable</t>
  </si>
  <si>
    <t>Valores emitidos por entidades</t>
  </si>
  <si>
    <t>Valores emitidos entidades costo</t>
  </si>
  <si>
    <t>Valores emitidos entidades valor razonable</t>
  </si>
  <si>
    <t>Otros títulos representativos de deuda</t>
  </si>
  <si>
    <t>Otros titulos costo</t>
  </si>
  <si>
    <t>Otros titulos valor razonable</t>
  </si>
  <si>
    <t>Participaciones en entidades</t>
  </si>
  <si>
    <t>Participaciones costo</t>
  </si>
  <si>
    <t>Participaciones valor razonable</t>
  </si>
  <si>
    <t>Otras inversiones financieras</t>
  </si>
  <si>
    <t>Otras inversiones costo</t>
  </si>
  <si>
    <t>Otras inversiones valor razonable</t>
  </si>
  <si>
    <t>Activos finanancieros-acuerdo compra</t>
  </si>
  <si>
    <t>Inversiones mantenidas para negociación-acuerdo compra</t>
  </si>
  <si>
    <t>Inversiones mantenidas acuerdo de compra costo</t>
  </si>
  <si>
    <t>Inversiones mantenidas acuerdo de compra valor razonable</t>
  </si>
  <si>
    <t>CUENTAS POR COBRAR COMERCIALES TERCEROS</t>
  </si>
  <si>
    <t>Facturas, boletas y otros comprobantes por cobrar</t>
  </si>
  <si>
    <t>No emitidas</t>
  </si>
  <si>
    <t>No emitidas PEN</t>
  </si>
  <si>
    <t>No emitidas USD</t>
  </si>
  <si>
    <t>Emitidas en cartera</t>
  </si>
  <si>
    <t>Facturas emitidas en cartera PEN</t>
  </si>
  <si>
    <t>Facturas emitidas en cartera USD</t>
  </si>
  <si>
    <t>En cobranza</t>
  </si>
  <si>
    <t>Facturas en cobranza</t>
  </si>
  <si>
    <t>En descuento</t>
  </si>
  <si>
    <t>Facturas en descuento</t>
  </si>
  <si>
    <t>Anticipos de clientes</t>
  </si>
  <si>
    <t>Anticipos de clientes PEN</t>
  </si>
  <si>
    <t>Anticipos de clientes USD</t>
  </si>
  <si>
    <t>Letras por cobrar</t>
  </si>
  <si>
    <t>En cartera</t>
  </si>
  <si>
    <t>Letras en cartera PEN</t>
  </si>
  <si>
    <t>Letras en cartera USD</t>
  </si>
  <si>
    <t>Letras en cobranza PEN</t>
  </si>
  <si>
    <t>Letras en cobranza USD</t>
  </si>
  <si>
    <t>Letras en descuento PEN</t>
  </si>
  <si>
    <t>Letras en descuento USD</t>
  </si>
  <si>
    <t>CUENTAS POR COBRAR COMERCIALES-RELACIONADAS</t>
  </si>
  <si>
    <t>En cartera PEN</t>
  </si>
  <si>
    <t>En cartera USD</t>
  </si>
  <si>
    <t>Anticipos recibidos</t>
  </si>
  <si>
    <t>Anticipos recibidos PEN</t>
  </si>
  <si>
    <t>Anticipos recibidos USD</t>
  </si>
  <si>
    <t>En cobranza PEN</t>
  </si>
  <si>
    <t>En cobranza USD</t>
  </si>
  <si>
    <t>En descuento PEN</t>
  </si>
  <si>
    <t>En descuento USD</t>
  </si>
  <si>
    <t>Personal</t>
  </si>
  <si>
    <t>Préstamos</t>
  </si>
  <si>
    <t>Préstamos PEN</t>
  </si>
  <si>
    <t>Préstamos USD</t>
  </si>
  <si>
    <t>Adelanto de remuneraciones</t>
  </si>
  <si>
    <t>Adelanto de remuneraciones PEN</t>
  </si>
  <si>
    <t>Adelanto de remuneraciones USD</t>
  </si>
  <si>
    <t>Entregas a rendir cuenta</t>
  </si>
  <si>
    <t>Entregas a rendir cuenta PEN</t>
  </si>
  <si>
    <t>Entregas a rendir cuenta USD</t>
  </si>
  <si>
    <t>Otras cuentas por cobrar al personal</t>
  </si>
  <si>
    <t>Otras cuentas por cobrar al personal PEN</t>
  </si>
  <si>
    <t>Otras cuentas por cobrar al personal USD</t>
  </si>
  <si>
    <t>Accionistas (o socios)</t>
  </si>
  <si>
    <t>Suscripciones por cobrar a socios o accionistas</t>
  </si>
  <si>
    <t>Suscripciones por cobrar a socios o accionistas PEN</t>
  </si>
  <si>
    <t>Suscripciones por cobrar a socios o accionistas USD</t>
  </si>
  <si>
    <t>Directores</t>
  </si>
  <si>
    <t>Adelanto de dietas</t>
  </si>
  <si>
    <t>Entregas a rendir cuenta directores PEN</t>
  </si>
  <si>
    <t>Entregas a rendir cuenta directores USD</t>
  </si>
  <si>
    <t>Diversas</t>
  </si>
  <si>
    <t>Gerentes</t>
  </si>
  <si>
    <t>Prestamos</t>
  </si>
  <si>
    <t>CUENTAS POR COBRAR DIVERSAS-TERCEROS</t>
  </si>
  <si>
    <t>Con garantía</t>
  </si>
  <si>
    <t>Préstamos con garantía PEN</t>
  </si>
  <si>
    <t>Préstamos con garantía USD</t>
  </si>
  <si>
    <t>Sin garantía</t>
  </si>
  <si>
    <t>Préstamos sin garantía PEN</t>
  </si>
  <si>
    <t>Préstamos sin garantía USD</t>
  </si>
  <si>
    <t>Reclamaciones a terceros</t>
  </si>
  <si>
    <t>Compañías aseguradoras</t>
  </si>
  <si>
    <t>Transportadoras</t>
  </si>
  <si>
    <t>Servicios públicos</t>
  </si>
  <si>
    <t>Tributos</t>
  </si>
  <si>
    <t>Solicitud de devolucion de tributos</t>
  </si>
  <si>
    <t>Otras</t>
  </si>
  <si>
    <t>Pagos realizados en exceso</t>
  </si>
  <si>
    <t>Subsidio de maternidad</t>
  </si>
  <si>
    <t>Reclamaciones a terceros tarjetas de credito</t>
  </si>
  <si>
    <t>Subsidio por enfermedad</t>
  </si>
  <si>
    <t>Intereses, regalías y dividendos</t>
  </si>
  <si>
    <t>Intereses</t>
  </si>
  <si>
    <t>Regalías</t>
  </si>
  <si>
    <t>Dividendos</t>
  </si>
  <si>
    <t>Depósitos otorgados en garantía</t>
  </si>
  <si>
    <t>Préstamos de instituciones financieras</t>
  </si>
  <si>
    <t>Préstamos de instituciones no financieras</t>
  </si>
  <si>
    <t>Depósitos en garantía por alquileres</t>
  </si>
  <si>
    <t>Otros depósitos en garantía</t>
  </si>
  <si>
    <t>Deposito en garantia por confirming PEN</t>
  </si>
  <si>
    <t>Deposito en garantia por confirming USD</t>
  </si>
  <si>
    <t>Venta de activo inmovilizado</t>
  </si>
  <si>
    <t>Inversión mobiliaria</t>
  </si>
  <si>
    <t>Propiedades de inversión</t>
  </si>
  <si>
    <t>Propiedad, planta y equipo</t>
  </si>
  <si>
    <t>Intangibles</t>
  </si>
  <si>
    <t>Activos biológicos</t>
  </si>
  <si>
    <t>Otros activos inmovilizados</t>
  </si>
  <si>
    <t>Activos por instrumentos financieros</t>
  </si>
  <si>
    <t>Instrumentos financieros primarios</t>
  </si>
  <si>
    <t>Instrumentos financieros primarios costo</t>
  </si>
  <si>
    <t>Instrumentos financieros primarios valor razonable</t>
  </si>
  <si>
    <t>Instrumentos financieros derivados</t>
  </si>
  <si>
    <t>Instrumentos financieros derivados costo</t>
  </si>
  <si>
    <t>Instrumentos financieros derivados valor razonable</t>
  </si>
  <si>
    <t>Tributos por acreditar</t>
  </si>
  <si>
    <t>Pagos a cuenta del impuesto a la renta</t>
  </si>
  <si>
    <t>Pagos a cuenta del impuesto a la renta 3ra categoría mensual</t>
  </si>
  <si>
    <t>Saldo a favor del impuesto a la renta 3ra categoría anual</t>
  </si>
  <si>
    <t>Pagos a cuenta de itan</t>
  </si>
  <si>
    <t>Igv por acreditar en compras</t>
  </si>
  <si>
    <t>Igv por acreditar en compras PEN</t>
  </si>
  <si>
    <t>Igv por acreditar en compras USD</t>
  </si>
  <si>
    <t>Igv por acreditar no domiciliados</t>
  </si>
  <si>
    <t>Obras por impuestos</t>
  </si>
  <si>
    <t>Otras cuentas por cobrar diversas</t>
  </si>
  <si>
    <t>Entregas a rendir cuenta a terceros</t>
  </si>
  <si>
    <t>CUENTAS POR COBRAR DIVERSAS-RELACIONADAS</t>
  </si>
  <si>
    <t>Con garantía PEN</t>
  </si>
  <si>
    <t>Con garantía USD</t>
  </si>
  <si>
    <t>Costos financieros</t>
  </si>
  <si>
    <t>Costos financieros PEN</t>
  </si>
  <si>
    <t>Costos financieros USD</t>
  </si>
  <si>
    <t>Seguros</t>
  </si>
  <si>
    <t>SOAT vehículos</t>
  </si>
  <si>
    <t>Seguro mapfre</t>
  </si>
  <si>
    <t>Seguro rimac</t>
  </si>
  <si>
    <t>Seguro pacifico</t>
  </si>
  <si>
    <t>Alquileres</t>
  </si>
  <si>
    <t>Alquiler de unidades de transporte</t>
  </si>
  <si>
    <t>Alquiler de inmuebles</t>
  </si>
  <si>
    <t>Primas pagadas por opciones</t>
  </si>
  <si>
    <t>Mantenimiento de activos inmovilizados</t>
  </si>
  <si>
    <t>Otros gastos contratados por anticipado</t>
  </si>
  <si>
    <t>Cuentas por cobrar comerciales-terceros</t>
  </si>
  <si>
    <t>Cuentas por cobrar comerciales-relacionadas</t>
  </si>
  <si>
    <t>Cuentas por cobrar al personal, a los accionistas (socios) y  directores</t>
  </si>
  <si>
    <t>Cuentas por cobrar diversas-terceros</t>
  </si>
  <si>
    <t>Cuentas por cobrar diversas-relacionadas</t>
  </si>
  <si>
    <t>Mercaderías</t>
  </si>
  <si>
    <t>Mercaderías costo</t>
  </si>
  <si>
    <t>Mercaderías valor razonable</t>
  </si>
  <si>
    <t>Productos terminados</t>
  </si>
  <si>
    <t>Productos terminados costo</t>
  </si>
  <si>
    <t>Costo de financiación</t>
  </si>
  <si>
    <t>Productos terminados costo de financiación</t>
  </si>
  <si>
    <t>Productos terminados valor razonable</t>
  </si>
  <si>
    <t>Inventario de servicios terminados</t>
  </si>
  <si>
    <t>Servicios terminados</t>
  </si>
  <si>
    <t>Servicios terminados costo</t>
  </si>
  <si>
    <t>Subproductos</t>
  </si>
  <si>
    <t>Desechos y desperdicios</t>
  </si>
  <si>
    <t>Productos en proceso</t>
  </si>
  <si>
    <t>Productos en proceso costo</t>
  </si>
  <si>
    <t>Productos en proceso costo de financiación</t>
  </si>
  <si>
    <t>Inventario de servicios en proceso</t>
  </si>
  <si>
    <t>Servicios en proceso</t>
  </si>
  <si>
    <t>Servicios en proceso costo</t>
  </si>
  <si>
    <t>Materias primas</t>
  </si>
  <si>
    <t>Materia prima costo</t>
  </si>
  <si>
    <t>Materia prima valor razonable</t>
  </si>
  <si>
    <t>Materiales auxiliares</t>
  </si>
  <si>
    <t>Materiales auxiliares costo</t>
  </si>
  <si>
    <t>Suministros</t>
  </si>
  <si>
    <t>Combustibles</t>
  </si>
  <si>
    <t>Lubricantes</t>
  </si>
  <si>
    <t>Energía</t>
  </si>
  <si>
    <t>Otros suministros</t>
  </si>
  <si>
    <t>Otros suministros costo</t>
  </si>
  <si>
    <t>Repuestos</t>
  </si>
  <si>
    <t>Envases</t>
  </si>
  <si>
    <t>Embalajes</t>
  </si>
  <si>
    <t>Terrenos</t>
  </si>
  <si>
    <t>Revaluación</t>
  </si>
  <si>
    <t>Edificaciones</t>
  </si>
  <si>
    <t>Edificaciones costo</t>
  </si>
  <si>
    <t>Edificaciones revaluación</t>
  </si>
  <si>
    <t>Costos de financiación</t>
  </si>
  <si>
    <t>Edificaciones costos de financiación</t>
  </si>
  <si>
    <t>Edificaciones valor razonable</t>
  </si>
  <si>
    <t>Propiedad, planta y equipo costo</t>
  </si>
  <si>
    <t>Propiedad, planta y equipo revaluación</t>
  </si>
  <si>
    <t>Propiedad, planta y equipo costo de financiación</t>
  </si>
  <si>
    <t>Propiedad, planta y equipo valor razonable</t>
  </si>
  <si>
    <t>Planta productora en desarrollo</t>
  </si>
  <si>
    <t>Planta productora desarrollo costo</t>
  </si>
  <si>
    <t>Planta productora desarrollo revaluación</t>
  </si>
  <si>
    <t>Planta productora desarrollo costo de financiación</t>
  </si>
  <si>
    <t>Planta productora desarrollo valor razonable</t>
  </si>
  <si>
    <t>Terrenos costo</t>
  </si>
  <si>
    <t>Terrenos revaluación</t>
  </si>
  <si>
    <t>Edificaciones costo de financiación</t>
  </si>
  <si>
    <t>Maquinarias y equipos de explotación</t>
  </si>
  <si>
    <t>Maquinarias y equipos de explotación costo</t>
  </si>
  <si>
    <t>Maquinarias y equipos de explotación revaluación</t>
  </si>
  <si>
    <t>Maquinarias y equipos de explotación costo de financiación</t>
  </si>
  <si>
    <t>Unidades de transporte</t>
  </si>
  <si>
    <t>Unidades de transporte costo</t>
  </si>
  <si>
    <t>Unidades de transporte revaluación</t>
  </si>
  <si>
    <t>Muebles y enseres</t>
  </si>
  <si>
    <t>Muebles y enseres costo</t>
  </si>
  <si>
    <t>Muebles y enseres revaluación</t>
  </si>
  <si>
    <t>Equipos diversos</t>
  </si>
  <si>
    <t>Equipos diversos costo</t>
  </si>
  <si>
    <t>Equipos diversos revaluación</t>
  </si>
  <si>
    <t>Herramientas y unidades de reemplazo</t>
  </si>
  <si>
    <t>Herramientas y unidades de reemplazo costo</t>
  </si>
  <si>
    <t>Herramientas y unidades de reemplazo revaluación</t>
  </si>
  <si>
    <t>Obras en curso</t>
  </si>
  <si>
    <t>Obras en curso costo</t>
  </si>
  <si>
    <t>Obras en curso revaluación</t>
  </si>
  <si>
    <t>Concesiones, licencias y derechos</t>
  </si>
  <si>
    <t>Concesiones, licencias y derechos costo</t>
  </si>
  <si>
    <t>Concesiones, licencias y derechos revaluación</t>
  </si>
  <si>
    <t>Patentes y propiedad industrial</t>
  </si>
  <si>
    <t>Patentes y propiedad industrial costo</t>
  </si>
  <si>
    <t>Patentes y propiedad industrial revaluación</t>
  </si>
  <si>
    <t>Programas de computadora (software)</t>
  </si>
  <si>
    <t>Programas de computadora (software) costo</t>
  </si>
  <si>
    <t>Programas de computadora (software) revaluación</t>
  </si>
  <si>
    <t>Costos de exploración y desarrollo</t>
  </si>
  <si>
    <t>Costos de exploración y desarrollo costo</t>
  </si>
  <si>
    <t>Costos de exploración y desarrollo revaluación</t>
  </si>
  <si>
    <t>Fórmulas, diseño y prototipos</t>
  </si>
  <si>
    <t>Fórmulas, diseño y prototipos costo</t>
  </si>
  <si>
    <t>Fórmulas, diseño y prototipos revaluación</t>
  </si>
  <si>
    <t>Otros activos intangibles</t>
  </si>
  <si>
    <t>Otros activos intangibles costo</t>
  </si>
  <si>
    <t>Otros activos intangibles revaluación</t>
  </si>
  <si>
    <t>Activos biológicos en producción</t>
  </si>
  <si>
    <t>Activos biológicos en producción costo</t>
  </si>
  <si>
    <t>Activos biológicos en producción costos de financiación</t>
  </si>
  <si>
    <t>Activos biológicos en producción valor razonable</t>
  </si>
  <si>
    <t>Activos biológicos en desarrollo</t>
  </si>
  <si>
    <t>Activos biológicos en desarrollo costo</t>
  </si>
  <si>
    <t>Activos biológicos en desarrollo costos de financiación</t>
  </si>
  <si>
    <t>Activos biológicos en desarrollo valor razonable</t>
  </si>
  <si>
    <t>Depreciación acumulada-propiedades de inversión</t>
  </si>
  <si>
    <t>Edificación costo</t>
  </si>
  <si>
    <t>Edificación revaluación</t>
  </si>
  <si>
    <t>Edificación costo de financiación</t>
  </si>
  <si>
    <t>Depreciación acumulada-propiedad, planta y equipo</t>
  </si>
  <si>
    <t>Planta productora en producción</t>
  </si>
  <si>
    <t>Planta productora en producción costo</t>
  </si>
  <si>
    <t>Planta productora en producción revaluación</t>
  </si>
  <si>
    <t>Planta productora en producción costo de financiación</t>
  </si>
  <si>
    <t>Planta productora en producción valor razonable</t>
  </si>
  <si>
    <t>Maquinarias y equipo de explotación</t>
  </si>
  <si>
    <t>Maquinarias y equipo de explotación costo</t>
  </si>
  <si>
    <t>Maquinarias y equipo de explotación revaluación</t>
  </si>
  <si>
    <t>Maquinarias y equipo de explotación costo de financiación</t>
  </si>
  <si>
    <t>Amortización acumulada-intangibles</t>
  </si>
  <si>
    <t>Fórmulas, diseños y prototipos</t>
  </si>
  <si>
    <t>Fórmulas, diseños y prototipos costo</t>
  </si>
  <si>
    <t>Fórmulas, diseños y prototipos revaluación</t>
  </si>
  <si>
    <t>Depreciación acumulada-activos biológicos</t>
  </si>
  <si>
    <t>Activos biológicos en producción costo de financiación</t>
  </si>
  <si>
    <t>Activos biológicos en desarrollo costo de financiación</t>
  </si>
  <si>
    <t>Desvalorización acumulada</t>
  </si>
  <si>
    <t>Propiedad de inversión</t>
  </si>
  <si>
    <t>Plantas productoras en producción</t>
  </si>
  <si>
    <t>Concesiones, licencias y otros derechos</t>
  </si>
  <si>
    <t>Materiales auxiliares, suministros y repuestos</t>
  </si>
  <si>
    <t>Envases y embalajes</t>
  </si>
  <si>
    <t>Inventario de servicios terminados costo</t>
  </si>
  <si>
    <t>Subproductos, desechos y desperdicios</t>
  </si>
  <si>
    <t>Materias primas costo</t>
  </si>
  <si>
    <t>Existencias por recibir</t>
  </si>
  <si>
    <t>Inversiones a ser mantenidas hasta el vencimiento</t>
  </si>
  <si>
    <t>Instrumentos financieros representativos de deuda</t>
  </si>
  <si>
    <t>Instrumentos financieros representativos de deuda costo</t>
  </si>
  <si>
    <t>Instrumentos financieros representativos de deuda valor razonable</t>
  </si>
  <si>
    <t>Instrumentos financieros representativos de derecho patrimonial</t>
  </si>
  <si>
    <t>Certificados de suscripción preferente</t>
  </si>
  <si>
    <t>Acciones representativas de capital social-comunes</t>
  </si>
  <si>
    <t>Acciones representativas de capital social-comunes costo</t>
  </si>
  <si>
    <t>Acciones representativas de capital social-comunes valor razonable</t>
  </si>
  <si>
    <t>Participación patrimonial</t>
  </si>
  <si>
    <t>Acciones representativas de capital social-comunes participación patrimonial</t>
  </si>
  <si>
    <t>Acciones representativas de capital social-preferentes</t>
  </si>
  <si>
    <t>Acciones representativas de capital social-preferentes costo</t>
  </si>
  <si>
    <t>Acciones representativas de capital social-preferentes valor razonable</t>
  </si>
  <si>
    <t>Acciones representativas de capital social-preferentes participación patrimonial</t>
  </si>
  <si>
    <t>Acciones de inversión</t>
  </si>
  <si>
    <t>Acciones de inversión costo</t>
  </si>
  <si>
    <t>Acciones de inversión valor razonable</t>
  </si>
  <si>
    <t>Otros títulos representativos de patrimonio</t>
  </si>
  <si>
    <t>Otros títulos representativos de patrimonio costo</t>
  </si>
  <si>
    <t>Otros títulos representativos de patrimonio valor razonable</t>
  </si>
  <si>
    <t>Certificados de participación en fondos-cuotas</t>
  </si>
  <si>
    <t>Fondos de inversión</t>
  </si>
  <si>
    <t>Fondos de inversión costo</t>
  </si>
  <si>
    <t>Fondos de inversión valor razonable</t>
  </si>
  <si>
    <t>Fondos mutuos</t>
  </si>
  <si>
    <t>Fondos mutuos costo</t>
  </si>
  <si>
    <t>Fondos mutuos valor razonable</t>
  </si>
  <si>
    <t>Participaciones en acuerdos conjuntos</t>
  </si>
  <si>
    <t>Operaciones conjuntas</t>
  </si>
  <si>
    <t>Operaciones conjuntas costo</t>
  </si>
  <si>
    <t>Operaciones conjuntas valor razonable</t>
  </si>
  <si>
    <t>Negocios conjuntos</t>
  </si>
  <si>
    <t>Negocios conjuntos costo</t>
  </si>
  <si>
    <t>Negocios conjuntos valor razonable</t>
  </si>
  <si>
    <t>Inversiones mobiliarias-acuerdos de compra</t>
  </si>
  <si>
    <t>Instrumentos financieros representativos de deuda-acuerdo de compra</t>
  </si>
  <si>
    <t>Instrumentos financieros representativos de deuda-acuerdo de compra costo</t>
  </si>
  <si>
    <t>Instrumentos financieros representativos de deuda-acuerdo de compra valor razonable</t>
  </si>
  <si>
    <t>Instrumentos financieros representativos de derecho patrimonial-acuerdo de compra</t>
  </si>
  <si>
    <t>Instrumentos financieros representativos de derecho patrimonial-acuerdo de compra costo</t>
  </si>
  <si>
    <t>Instrumentos financieros representativos de derecho patrimonial-acuerdo de compra valor razonable</t>
  </si>
  <si>
    <t>Urbanos</t>
  </si>
  <si>
    <t>Urbanos costo</t>
  </si>
  <si>
    <t>Urbanos revaluación</t>
  </si>
  <si>
    <t>Urbanos valor razonable</t>
  </si>
  <si>
    <t>Rurales</t>
  </si>
  <si>
    <t>Rurales costo</t>
  </si>
  <si>
    <t>Rurales revaluación</t>
  </si>
  <si>
    <t>Rurales valor razonable</t>
  </si>
  <si>
    <t>Construcciones en curso</t>
  </si>
  <si>
    <t>Propiedades de inversión-arrendamiento financiero</t>
  </si>
  <si>
    <t>Terrenos valor razonable</t>
  </si>
  <si>
    <t>Propiedad, planta y equipo-arrendamiento financiero</t>
  </si>
  <si>
    <t>Planta productora en desarrollo costo</t>
  </si>
  <si>
    <t>Planta productora en desarrollo revaluación</t>
  </si>
  <si>
    <t>Planta productora en desarrollo costo de financiación</t>
  </si>
  <si>
    <t>Maquinaria y equipo de explotación</t>
  </si>
  <si>
    <t>Maquinaria y equipo de explotación costo</t>
  </si>
  <si>
    <t>Maquinaria y equipo de explotación revaluación</t>
  </si>
  <si>
    <t>Maquinaria y equipo de explotación costo de financiación</t>
  </si>
  <si>
    <t>Propieda, planta y equipo-arrendamiento operativo</t>
  </si>
  <si>
    <t>Maquinaria y equipode explotación</t>
  </si>
  <si>
    <t>Maquinaria y equipode explotación costo</t>
  </si>
  <si>
    <t>Maquinaria y equipode explotación revaluación</t>
  </si>
  <si>
    <t>Planta productora</t>
  </si>
  <si>
    <t>Planta productora en desarrollo valor razonable</t>
  </si>
  <si>
    <t>Instalaciones</t>
  </si>
  <si>
    <t>Instalaciones costo</t>
  </si>
  <si>
    <t>Instalaciones revaluación</t>
  </si>
  <si>
    <t>Instalaciones costo de financiación</t>
  </si>
  <si>
    <t>Mejoras en locales arrendados</t>
  </si>
  <si>
    <t>Mejoras en locales arrendados costo</t>
  </si>
  <si>
    <t>Mejoras en locales arrendados revaluación</t>
  </si>
  <si>
    <t>Mejoras en locales arrendados costo de financiación</t>
  </si>
  <si>
    <t>Vehículos motorizados</t>
  </si>
  <si>
    <t>Vehículos motorizados costo</t>
  </si>
  <si>
    <t>Vehículos motorizados revaluación</t>
  </si>
  <si>
    <t>Vehículos no motorizados</t>
  </si>
  <si>
    <t>Vehículos no motorizados costo</t>
  </si>
  <si>
    <t>Vehículos no motorizados revaluación</t>
  </si>
  <si>
    <t>Muebles</t>
  </si>
  <si>
    <t>Muebles costo</t>
  </si>
  <si>
    <t>Muebles revaluación</t>
  </si>
  <si>
    <t>Enseres</t>
  </si>
  <si>
    <t>Enseres costo</t>
  </si>
  <si>
    <t>Enseres revaluación</t>
  </si>
  <si>
    <t>Equipo para procesamiento de información</t>
  </si>
  <si>
    <t>Equipo para procesamiento de información costo</t>
  </si>
  <si>
    <t>Equipo para procesamiento de información revaluación</t>
  </si>
  <si>
    <t>Equipo de comunicación</t>
  </si>
  <si>
    <t>Equipo de comunicación costo</t>
  </si>
  <si>
    <t>Equipo de comunicación revaluación</t>
  </si>
  <si>
    <t>Equipo de seguridad</t>
  </si>
  <si>
    <t>Equipo de seguridad costo</t>
  </si>
  <si>
    <t>Equipo de seguridad revaluación</t>
  </si>
  <si>
    <t>Equipo de medio ambiente</t>
  </si>
  <si>
    <t>Equipo de medio ambiente costo</t>
  </si>
  <si>
    <t>Equipo de medio ambiente revaluación</t>
  </si>
  <si>
    <t>Otros equipos</t>
  </si>
  <si>
    <t>Otros equipos costo</t>
  </si>
  <si>
    <t>Otros equipos revaluación</t>
  </si>
  <si>
    <t>Herramientas</t>
  </si>
  <si>
    <t>Herramientas costo</t>
  </si>
  <si>
    <t>Herramientas revaluación</t>
  </si>
  <si>
    <t>Unidades de reemplazo</t>
  </si>
  <si>
    <t>Unidades de reemplazo costo</t>
  </si>
  <si>
    <t>Unidades de reemplazo revaluación</t>
  </si>
  <si>
    <t>Unidades por recibir</t>
  </si>
  <si>
    <t>Equipo de transporte</t>
  </si>
  <si>
    <t>Adecuación de terrenos</t>
  </si>
  <si>
    <t>Edificaciones en curso</t>
  </si>
  <si>
    <t>Edificaciones en curso costo</t>
  </si>
  <si>
    <t>Edificaciones en curso costo de financiación</t>
  </si>
  <si>
    <t>Maquinaria en montaje</t>
  </si>
  <si>
    <t>Maquinaria en montaje costo</t>
  </si>
  <si>
    <t>Maquinaria en montaje costo de financiación</t>
  </si>
  <si>
    <t>Derechos por concesiones</t>
  </si>
  <si>
    <t>Derechos por concesiones costo</t>
  </si>
  <si>
    <t>Derechos por concesiones revaluación</t>
  </si>
  <si>
    <t>Licencias</t>
  </si>
  <si>
    <t>Licencias costo</t>
  </si>
  <si>
    <t>Licencias revaluación</t>
  </si>
  <si>
    <t>Otros derechos</t>
  </si>
  <si>
    <t>Otros derechos costo</t>
  </si>
  <si>
    <t>Otros derechos revaluación</t>
  </si>
  <si>
    <t>Patente</t>
  </si>
  <si>
    <t>Patente costo</t>
  </si>
  <si>
    <t>Patente revaluación</t>
  </si>
  <si>
    <t>Marcas</t>
  </si>
  <si>
    <t>Marcas costo</t>
  </si>
  <si>
    <t>Marcas revaluación</t>
  </si>
  <si>
    <t>Aplicaciones informáticas</t>
  </si>
  <si>
    <t>Aplicaciones informáticas costo</t>
  </si>
  <si>
    <t>Aplicaciones informáticas costo variable</t>
  </si>
  <si>
    <t>Aplicaciones informáticas revaluación</t>
  </si>
  <si>
    <t>Costos de exploración</t>
  </si>
  <si>
    <t>Costos de exploración costo</t>
  </si>
  <si>
    <t>Costos de exploración revaluación</t>
  </si>
  <si>
    <t>Costos de desarrollo</t>
  </si>
  <si>
    <t>Costos de desarrollo costo</t>
  </si>
  <si>
    <t>Costos de desarrollo revaluación</t>
  </si>
  <si>
    <t>Fórmulas</t>
  </si>
  <si>
    <t>Fórmulas costo</t>
  </si>
  <si>
    <t>Fórmulas revaluación</t>
  </si>
  <si>
    <t>Diseños y prototipos</t>
  </si>
  <si>
    <t>Diseños y prototipos costo</t>
  </si>
  <si>
    <t>Diseños y prototipos revaluación</t>
  </si>
  <si>
    <t>Plusvalía mercantil</t>
  </si>
  <si>
    <t>De origen animal</t>
  </si>
  <si>
    <t>De origen animal costo</t>
  </si>
  <si>
    <t>De origen animal costo de financiación</t>
  </si>
  <si>
    <t>De origen animal valor razonable</t>
  </si>
  <si>
    <t>De origen vegetal</t>
  </si>
  <si>
    <t>De origen vegetal costo</t>
  </si>
  <si>
    <t>De origen vegetal costo de financiación</t>
  </si>
  <si>
    <t>De origen vegetal valor razonable</t>
  </si>
  <si>
    <t>Desvalorización de propiedades de inversión</t>
  </si>
  <si>
    <t>Construcciones en curso-edificaciones</t>
  </si>
  <si>
    <t>Desvalorización de propiedades de inversión-arrendamiento financiero</t>
  </si>
  <si>
    <t>Desvalorización de propiedad, planta y equipo-arrendamiento financiero</t>
  </si>
  <si>
    <t>Desvalorización de propiedad, planta y equipo</t>
  </si>
  <si>
    <t>Planta productora en producción-revaluación</t>
  </si>
  <si>
    <t>Planta productora en producción-costo de financiación</t>
  </si>
  <si>
    <t>Planta productora en producción-valor razonable</t>
  </si>
  <si>
    <t>Planta productora en desarrollo-costo</t>
  </si>
  <si>
    <t>Planta productora en desarrollo-revaluación</t>
  </si>
  <si>
    <t>Planta productora en desarrollo-costo de financiación</t>
  </si>
  <si>
    <t>Planta productora en desarrollo-valor razonable</t>
  </si>
  <si>
    <t>Edificaciones-costo</t>
  </si>
  <si>
    <t>Edificaciones-revaluación</t>
  </si>
  <si>
    <t>Edificaciones-costo de financiación</t>
  </si>
  <si>
    <t>Instalaciones-costo</t>
  </si>
  <si>
    <t>Instalaciones-revaluación</t>
  </si>
  <si>
    <t>Instalaciones-costo de financiación</t>
  </si>
  <si>
    <t>Mejoras en locales arrendados-costo</t>
  </si>
  <si>
    <t>Mejoras en locales arrendados-revaluación</t>
  </si>
  <si>
    <t>Mejoras en locales arrendados-costo de financiación</t>
  </si>
  <si>
    <t>Herramientas-costo</t>
  </si>
  <si>
    <t>Herramientas-revaluación</t>
  </si>
  <si>
    <t>Unidades de reemplazo-costo</t>
  </si>
  <si>
    <t>Unidades de reemplazo-revaluación</t>
  </si>
  <si>
    <t>Desvalorización de intangibles</t>
  </si>
  <si>
    <t>Concesiones, licencias y otros derechos costo</t>
  </si>
  <si>
    <t>Concesiones, licencias y otros derechos revaluación</t>
  </si>
  <si>
    <t>Costos de exploración y desarrollo costo de financiación</t>
  </si>
  <si>
    <t>Desvalorización de activos biológicos</t>
  </si>
  <si>
    <t>Desvalorización de inversiones mobiliarias</t>
  </si>
  <si>
    <t>Inversiones a ser mantenidas hasta el vencimiento costo</t>
  </si>
  <si>
    <t>Inversiones financieras representativas de derecho patrimonial</t>
  </si>
  <si>
    <t>Inversiones financieras representativas de derecho patrimonial costo</t>
  </si>
  <si>
    <t>Otras inversiones financieras costo</t>
  </si>
  <si>
    <t>Impuesto a la renta diferido</t>
  </si>
  <si>
    <t>Impuesto a la renta diferido-patrimonio</t>
  </si>
  <si>
    <t>Impuesto a la renta diferido-resultados</t>
  </si>
  <si>
    <t>Participaciones de los trabajadores diferidas</t>
  </si>
  <si>
    <t>Participaciones de los trabajadores diferidas-patrimonio</t>
  </si>
  <si>
    <t>Participaciones de los trabajadores diferidas-resultados</t>
  </si>
  <si>
    <t>Intereses diferidos</t>
  </si>
  <si>
    <t>Intereses no devengados en transacciones con terceros</t>
  </si>
  <si>
    <t>Intereses por prestamos financieros</t>
  </si>
  <si>
    <t>Comisiones por prestamos financieros</t>
  </si>
  <si>
    <t>Intereses por leasing</t>
  </si>
  <si>
    <t>Comisiones por leasing</t>
  </si>
  <si>
    <t>Intereses por financiamiento electrónico</t>
  </si>
  <si>
    <t>Comisiones por financiamniento electrónico</t>
  </si>
  <si>
    <t>Intereses confirming</t>
  </si>
  <si>
    <t>Comisiones confirming</t>
  </si>
  <si>
    <t>Comisiones carta fianza</t>
  </si>
  <si>
    <t>Intereses por mutuo dinerario</t>
  </si>
  <si>
    <t>Intereses no devengados en medición a valor descontado</t>
  </si>
  <si>
    <t>Intereses por fraccionamiento tributario</t>
  </si>
  <si>
    <t>Bienes de arte y cultura</t>
  </si>
  <si>
    <t>Obras de arte</t>
  </si>
  <si>
    <t>Biblioteca</t>
  </si>
  <si>
    <t>Otros</t>
  </si>
  <si>
    <t>Diversos</t>
  </si>
  <si>
    <t>Monedas y joyas</t>
  </si>
  <si>
    <t>Bienes entregados en comodato</t>
  </si>
  <si>
    <t>Bienes recibidos en pago (adjudicados y realizables)</t>
  </si>
  <si>
    <t>Depreciación acumulada propiedades de inversión</t>
  </si>
  <si>
    <t>Depreciación acumulada propiedades de inversión-arrendamiento financiero</t>
  </si>
  <si>
    <t>Depreciación acumulada propiedad, planta y equipo-arrendamiento financiero</t>
  </si>
  <si>
    <t>Maquinarias y equipos de explotación Costo</t>
  </si>
  <si>
    <t>Depreciación acumulada-arrendamiento operativo</t>
  </si>
  <si>
    <t>Activos por derecho de uso-arrendamiento operativo</t>
  </si>
  <si>
    <t>Plantas productoras</t>
  </si>
  <si>
    <t>Depreciación acumulada de propiedad, planta y equipo</t>
  </si>
  <si>
    <t>Depreciación acumulada-costo</t>
  </si>
  <si>
    <t>Equipos procesamiento de datos</t>
  </si>
  <si>
    <t>Propiedad, planta y equipo-revaluación</t>
  </si>
  <si>
    <t>Propiedad, planta y equipo-costo de financiación</t>
  </si>
  <si>
    <t>Propiedad, planta y equipo-valor razonable</t>
  </si>
  <si>
    <t>Planta productoras</t>
  </si>
  <si>
    <t>Amortización acumulada</t>
  </si>
  <si>
    <t>Intangibles-costo</t>
  </si>
  <si>
    <t>Intangibles-revaluación</t>
  </si>
  <si>
    <t>Intangibles-costos de financiación</t>
  </si>
  <si>
    <t>Programas de computadora</t>
  </si>
  <si>
    <t>Depreciación acumulada-activos biológicos en producción</t>
  </si>
  <si>
    <t>Activos biológicos en producción-costo</t>
  </si>
  <si>
    <t>Gobierno nacional</t>
  </si>
  <si>
    <t>Impuesto general a las ventas</t>
  </si>
  <si>
    <t>Igv-cuenta propia</t>
  </si>
  <si>
    <t>Igv-servicios prestados por no domiciliados</t>
  </si>
  <si>
    <t>Igv-régimen de percepciones</t>
  </si>
  <si>
    <t>Igv-regimen de percepciones</t>
  </si>
  <si>
    <t>Igv-régimen de retenciones</t>
  </si>
  <si>
    <t>Igv-regimen de retenciones</t>
  </si>
  <si>
    <t>Igv-importaciones</t>
  </si>
  <si>
    <t>Igv-destinado a operaciones no gravadas</t>
  </si>
  <si>
    <t>Igv-destinado a operaciones comunes</t>
  </si>
  <si>
    <t>Igv-fraccionamiento</t>
  </si>
  <si>
    <t>Impuesto selectivo al consumo</t>
  </si>
  <si>
    <t>Derechos aduaneros</t>
  </si>
  <si>
    <t>Derechos arancelarios</t>
  </si>
  <si>
    <t>Otros derechos arancelarios</t>
  </si>
  <si>
    <t>Impuesto a la renta</t>
  </si>
  <si>
    <t>Renta de tercera categoría</t>
  </si>
  <si>
    <t>Renta de tercera categoria</t>
  </si>
  <si>
    <t>Pago o compensacion pac mensual 3ra categoría</t>
  </si>
  <si>
    <t>Impuesto a la renta anual 3ra categoria</t>
  </si>
  <si>
    <t>Renta de cuarta categoría</t>
  </si>
  <si>
    <t>Renta de quinta categoría</t>
  </si>
  <si>
    <t>Renta de no domiciliados</t>
  </si>
  <si>
    <t>Otras retenciones</t>
  </si>
  <si>
    <t>Pagos a cuenta de  impuesto a la renta</t>
  </si>
  <si>
    <t>Impuesto a la renta del periodo anterior</t>
  </si>
  <si>
    <t>Otros impuestos y contraprestaciones</t>
  </si>
  <si>
    <t>Impuesto a las transacciones financieras</t>
  </si>
  <si>
    <t>Impuesto a los juegos de casino y tragamonedas</t>
  </si>
  <si>
    <t>Tasas por la prestación de servicios públicos</t>
  </si>
  <si>
    <t>Impuesto a los dividendos</t>
  </si>
  <si>
    <t>Impuesto temporal a los activos netos</t>
  </si>
  <si>
    <t>Otros impuestos</t>
  </si>
  <si>
    <t>Certificados tributarios</t>
  </si>
  <si>
    <t>Instituciones públicas</t>
  </si>
  <si>
    <t>Essalud</t>
  </si>
  <si>
    <t>Accidentes de trabajo</t>
  </si>
  <si>
    <t>Onp</t>
  </si>
  <si>
    <t>Contribución al senati</t>
  </si>
  <si>
    <t>Contribución al sencico</t>
  </si>
  <si>
    <t>Otras instituciones</t>
  </si>
  <si>
    <t>Gobiernos regionales</t>
  </si>
  <si>
    <t>Gobiernos locales</t>
  </si>
  <si>
    <t>Impuestos</t>
  </si>
  <si>
    <t>Impuesto al patrimonio vehicular</t>
  </si>
  <si>
    <t>Impuesto a las apuestas</t>
  </si>
  <si>
    <t>Impuesto a los juegos</t>
  </si>
  <si>
    <t>Impuesto de alcabala</t>
  </si>
  <si>
    <t>Impuesto predial</t>
  </si>
  <si>
    <t>Impuesto a los espectáculos públicos no deportivos</t>
  </si>
  <si>
    <t>Contribuciones</t>
  </si>
  <si>
    <t>Tasas</t>
  </si>
  <si>
    <t>Licencia de apertura de establecimientos</t>
  </si>
  <si>
    <t>Transporte público</t>
  </si>
  <si>
    <t>Estacionamiento de vehículos</t>
  </si>
  <si>
    <t>Servicios públicos o arbitrios</t>
  </si>
  <si>
    <t>Servicios administrativos o derechos</t>
  </si>
  <si>
    <t>Otros costos administrativos e intereses</t>
  </si>
  <si>
    <t>Intereses moratorios sunat</t>
  </si>
  <si>
    <t>Multas sunat</t>
  </si>
  <si>
    <t>Remuneraciones por pagar</t>
  </si>
  <si>
    <t>Sueldos y salarios por pagar</t>
  </si>
  <si>
    <t>Sueldos</t>
  </si>
  <si>
    <t>Salarios</t>
  </si>
  <si>
    <t>Comisiones por pagar</t>
  </si>
  <si>
    <t>Remuneraciones en especie por pagar</t>
  </si>
  <si>
    <t>Bonos remunerativos</t>
  </si>
  <si>
    <t>Gratificaciones por pagar</t>
  </si>
  <si>
    <t>Gratificaciones empleados</t>
  </si>
  <si>
    <t>Gratificaciones obreros</t>
  </si>
  <si>
    <t>Gratificaciones truncas obreros</t>
  </si>
  <si>
    <t>Gratificaciones truncas empleados</t>
  </si>
  <si>
    <t>Vacaciones por pagar</t>
  </si>
  <si>
    <t>Vacaciones truncas</t>
  </si>
  <si>
    <t>Bonificaciones</t>
  </si>
  <si>
    <t>Bonificacion extraordinaria</t>
  </si>
  <si>
    <t>Bonos por productividad</t>
  </si>
  <si>
    <t>Bonificacion extraordinaria truncas</t>
  </si>
  <si>
    <t>Movilidad</t>
  </si>
  <si>
    <t>Participaciones de los trabajadores por pagar</t>
  </si>
  <si>
    <t>Beneficios sociales de los trabajadores por pagar</t>
  </si>
  <si>
    <t>Compensación por tiempo de servicios</t>
  </si>
  <si>
    <t>CTS empleados</t>
  </si>
  <si>
    <t>CTS obreros</t>
  </si>
  <si>
    <t>CTS truncas</t>
  </si>
  <si>
    <t>Adelanto de compensación por tiempo de servicios</t>
  </si>
  <si>
    <t>Pensiones y jubilaciones</t>
  </si>
  <si>
    <t>Administradoras de fondos de pensiones</t>
  </si>
  <si>
    <t>Afp integra</t>
  </si>
  <si>
    <t>Afp profuturo</t>
  </si>
  <si>
    <t>Afp prima</t>
  </si>
  <si>
    <t>Afp habitat</t>
  </si>
  <si>
    <t>Seguro de invalidez y sobrevivencia</t>
  </si>
  <si>
    <t>Otras remuneraciones y participaciones por pagar</t>
  </si>
  <si>
    <t>Participación en utilidades adicionales</t>
  </si>
  <si>
    <t>Facturas, boletas y otros comprobantes por pagar</t>
  </si>
  <si>
    <t>Facturas no emitidas PEN</t>
  </si>
  <si>
    <t>Facturas no emitidas USD</t>
  </si>
  <si>
    <t>Emitidas</t>
  </si>
  <si>
    <t>Facturas emitidas PEN</t>
  </si>
  <si>
    <t>Facturas emitidas USD</t>
  </si>
  <si>
    <t>Detracciones por pagar</t>
  </si>
  <si>
    <t>Anticipos a proveedores</t>
  </si>
  <si>
    <t>Anticipos a proveedores PEN</t>
  </si>
  <si>
    <t>Anticipos a proveedores USD</t>
  </si>
  <si>
    <t>Letras por pagar</t>
  </si>
  <si>
    <t>Letras por pagar PEN</t>
  </si>
  <si>
    <t>Letras por pagar USD</t>
  </si>
  <si>
    <t>Honorarios por pagar</t>
  </si>
  <si>
    <t>Honorarios por pagar PEN</t>
  </si>
  <si>
    <t>Honorarios por pagar USD</t>
  </si>
  <si>
    <t>Honorarios por emitir PEN</t>
  </si>
  <si>
    <t>Honorarios por emitir USD</t>
  </si>
  <si>
    <t>Facturas emitidas relacionadas PEN</t>
  </si>
  <si>
    <t>Emitidas USD</t>
  </si>
  <si>
    <t>Anticipos otorgados</t>
  </si>
  <si>
    <t>Anticipos otorgados relacionadas PEN</t>
  </si>
  <si>
    <t>Anticipos otorgados USD</t>
  </si>
  <si>
    <t>Accionistas ( socios, partícipes)</t>
  </si>
  <si>
    <t>Dividendos PEN</t>
  </si>
  <si>
    <t>Dividendos USD</t>
  </si>
  <si>
    <t>Otras cuentas por pagar</t>
  </si>
  <si>
    <t>Otras cuentas por pagar PEN</t>
  </si>
  <si>
    <t>Otras cuentas por pagar USD</t>
  </si>
  <si>
    <t>Dietas</t>
  </si>
  <si>
    <t>Directores dietas PEN</t>
  </si>
  <si>
    <t>Directores dietas USD</t>
  </si>
  <si>
    <t>Préstamos de instituciones financieras y otras entidades</t>
  </si>
  <si>
    <t>Instituciones financieras</t>
  </si>
  <si>
    <t>Instituciones financieras PEN</t>
  </si>
  <si>
    <t>Instituciones financieras USD</t>
  </si>
  <si>
    <t>Tarjeta de credito visa PEN</t>
  </si>
  <si>
    <t>Tarjeta de credito visa USD</t>
  </si>
  <si>
    <t>Otras entidades</t>
  </si>
  <si>
    <t>Contratos de arrendamiento financiero</t>
  </si>
  <si>
    <t>Leasing PEN</t>
  </si>
  <si>
    <t>Leasing USD</t>
  </si>
  <si>
    <t>Obligaciones emitidas</t>
  </si>
  <si>
    <t>Bonos emitidos</t>
  </si>
  <si>
    <t>Bonos titulizados</t>
  </si>
  <si>
    <t>Papeles comerciales</t>
  </si>
  <si>
    <t>Otras obligaciones</t>
  </si>
  <si>
    <t>Otros instrumentos financieros por pagar</t>
  </si>
  <si>
    <t>Letras</t>
  </si>
  <si>
    <t>Bonos</t>
  </si>
  <si>
    <t>Pagarés</t>
  </si>
  <si>
    <t>Facturas conformadas</t>
  </si>
  <si>
    <t>Otras obligaciones financieras</t>
  </si>
  <si>
    <t>Otras obligaciones financieras PEN</t>
  </si>
  <si>
    <t>Otras obligaciones financieras USD</t>
  </si>
  <si>
    <t>Financiamiento electrónico PEN</t>
  </si>
  <si>
    <t>Costos de financiación por pagar</t>
  </si>
  <si>
    <t>Intereses por prestamos PEN</t>
  </si>
  <si>
    <t>Intereses por prestamos USD</t>
  </si>
  <si>
    <t>Comisiones por prestamos PEN</t>
  </si>
  <si>
    <t>Comisiones por prestamos USD</t>
  </si>
  <si>
    <t>Intereses leasing PEN</t>
  </si>
  <si>
    <t>Comisiones leasing USD</t>
  </si>
  <si>
    <t>Igv leasing PEN</t>
  </si>
  <si>
    <t>Intereses financiamiento electronico</t>
  </si>
  <si>
    <t>Comisiones financiamiento electronico</t>
  </si>
  <si>
    <t>Préstamos con compromisos de recompra</t>
  </si>
  <si>
    <t>CUENTAS POR PAGAR DIVERSAS-TERCEROS</t>
  </si>
  <si>
    <t>Reclamaciones de terceros</t>
  </si>
  <si>
    <t>Reclamaciones de terceros PEN</t>
  </si>
  <si>
    <t>Reclamaciones de terceros USD</t>
  </si>
  <si>
    <t>Mutuo dinerario PEN</t>
  </si>
  <si>
    <t>Intereses mutuo dinerario PEN</t>
  </si>
  <si>
    <t>Pasivos por instrumentos financieros</t>
  </si>
  <si>
    <t>Confirming PEN</t>
  </si>
  <si>
    <t>Intereses confirming PEN</t>
  </si>
  <si>
    <t>Comisiones confirming PEN</t>
  </si>
  <si>
    <t>Confirming USD</t>
  </si>
  <si>
    <t>Intereses confirming USD</t>
  </si>
  <si>
    <t>Comisiones confirming USD</t>
  </si>
  <si>
    <t>Cartera de negociación</t>
  </si>
  <si>
    <t>Instrumentos de cobertura</t>
  </si>
  <si>
    <t>Pasivos por compra de activo inmovilizado</t>
  </si>
  <si>
    <t>Inversiones mobiliarias</t>
  </si>
  <si>
    <t>Activos adquiridos en arrendamiento financiero</t>
  </si>
  <si>
    <t>Participación de terceros en acuerdos conjuntos</t>
  </si>
  <si>
    <t>Depósitos recibidos en garantía</t>
  </si>
  <si>
    <t>Otras cuentas por pagar diversas</t>
  </si>
  <si>
    <t>Subsidios gubernamentales</t>
  </si>
  <si>
    <t>Donaciones condicionadas</t>
  </si>
  <si>
    <t>Planilla de movilidad</t>
  </si>
  <si>
    <t>Alquileres por pagar</t>
  </si>
  <si>
    <t>Reclamacion por factoring</t>
  </si>
  <si>
    <t>CUENTAS POR PAGAR DIVERSAS-RELACIONADAS</t>
  </si>
  <si>
    <t>Costos de financiación PEN</t>
  </si>
  <si>
    <t>Costos de financiación USD</t>
  </si>
  <si>
    <t>Pasivo por compra de activo  inmovilizado</t>
  </si>
  <si>
    <t>Inversiones inmobiliarias</t>
  </si>
  <si>
    <t>Provisión para litigios</t>
  </si>
  <si>
    <t>Provisión por desmantelamiento, retiro o rehabilitación del inmovilizado</t>
  </si>
  <si>
    <t>Provisión para reestructuraciones</t>
  </si>
  <si>
    <t>Provisión para protección y remediación del medio ambiente</t>
  </si>
  <si>
    <t>Provisión para gastos de responsabilidad social</t>
  </si>
  <si>
    <t>Provisión para garantías</t>
  </si>
  <si>
    <t>Provisión por activos por derecho de uso</t>
  </si>
  <si>
    <t>Otras provisiones</t>
  </si>
  <si>
    <t>Ganancia en venta con arrendamiento financiero paralelo</t>
  </si>
  <si>
    <t>Subsidios recibidos diferidos</t>
  </si>
  <si>
    <t>Ingresos diferidos</t>
  </si>
  <si>
    <t>Costos diferidos</t>
  </si>
  <si>
    <t>Capital social</t>
  </si>
  <si>
    <t>Acciones</t>
  </si>
  <si>
    <t>Participaciones</t>
  </si>
  <si>
    <t>Acciones en tesorería</t>
  </si>
  <si>
    <t>Acciones de inversión en tesorería</t>
  </si>
  <si>
    <t>Primas (descuento) de acciones</t>
  </si>
  <si>
    <t>Capitalizaciones en trámite</t>
  </si>
  <si>
    <t>Aportes</t>
  </si>
  <si>
    <t>Reservas</t>
  </si>
  <si>
    <t>Acreencias</t>
  </si>
  <si>
    <t>Utilidades</t>
  </si>
  <si>
    <t>Reducciones de capital pendientes de formalización</t>
  </si>
  <si>
    <t>Diferencia en cambio de inversiones permanentes en entidades extranjeras</t>
  </si>
  <si>
    <t>Instrumentos financieros-coberturas</t>
  </si>
  <si>
    <t>Resultado en activos o pasivos financieros mantenidos para negociación</t>
  </si>
  <si>
    <t>Ganancia</t>
  </si>
  <si>
    <t>Pérdida</t>
  </si>
  <si>
    <t>Resultado en otros activos o pasivos por inversiones financieras</t>
  </si>
  <si>
    <t>Resultado en activos o pasivos financieros mantenidos para negociación-compra o venta convencional fecha de liquidación</t>
  </si>
  <si>
    <t>Excedente de revaluación</t>
  </si>
  <si>
    <t>Adquisición directa</t>
  </si>
  <si>
    <t>Arrendamiento financiero</t>
  </si>
  <si>
    <t>Excedente de revaluación-acciones liberadas recibidas</t>
  </si>
  <si>
    <t>Participación en excedente de revaluación-inversiones en entidades relacionadas</t>
  </si>
  <si>
    <t>Reinversión</t>
  </si>
  <si>
    <t>Legal</t>
  </si>
  <si>
    <t>Contractuales</t>
  </si>
  <si>
    <t>Estatutarias</t>
  </si>
  <si>
    <t>Facultativas</t>
  </si>
  <si>
    <t>Otras reservas</t>
  </si>
  <si>
    <t>Utilidades no distribuidas</t>
  </si>
  <si>
    <t>Utilidades acumuladas</t>
  </si>
  <si>
    <t>Ingresos de años anteriores</t>
  </si>
  <si>
    <t>Pérdidas acumuladas</t>
  </si>
  <si>
    <t>Gastos de años anteriores</t>
  </si>
  <si>
    <t>Suministros-consumo inmediato</t>
  </si>
  <si>
    <t>Costos vinculados con las compras</t>
  </si>
  <si>
    <t>Costos vinculados con las compras de mercaderías</t>
  </si>
  <si>
    <t>Transporte</t>
  </si>
  <si>
    <t>Transporte de mercaderia</t>
  </si>
  <si>
    <t>Comisiones</t>
  </si>
  <si>
    <t>Otros costos</t>
  </si>
  <si>
    <t>Servicio de agente de aduana</t>
  </si>
  <si>
    <t>Carga y descarga</t>
  </si>
  <si>
    <t>Bolsas plasticas</t>
  </si>
  <si>
    <t>Costos vinculados con las compras de materias primas</t>
  </si>
  <si>
    <t>Transporte vinculado</t>
  </si>
  <si>
    <t>Costos vinculados con las compras de materiales, suministros y repuestos</t>
  </si>
  <si>
    <t>Costos vinculados con las compras de envases y embalajes</t>
  </si>
  <si>
    <t>Remuneraciones</t>
  </si>
  <si>
    <t>Sueldos y salarios</t>
  </si>
  <si>
    <t>Remuneraciones en especie</t>
  </si>
  <si>
    <t>Gratificaciones</t>
  </si>
  <si>
    <t>Gratificaciones truncas</t>
  </si>
  <si>
    <t>Vacaciones</t>
  </si>
  <si>
    <t>Asignacion familiar</t>
  </si>
  <si>
    <t>Otras remuneraciones</t>
  </si>
  <si>
    <t>Bonificacion extraordinaria ley n° 29351</t>
  </si>
  <si>
    <t>Movilidad asistencia al centro de trabajo</t>
  </si>
  <si>
    <t>Bonos de productividad</t>
  </si>
  <si>
    <t>Licencia con goce de haber</t>
  </si>
  <si>
    <t>Bonificacion extraordinaria ley n° 29351 truncas</t>
  </si>
  <si>
    <t>Indemnizaciones al personal</t>
  </si>
  <si>
    <t>Capacitación</t>
  </si>
  <si>
    <t>Atención al personal</t>
  </si>
  <si>
    <t>Seguridad, previsión social y otras contribuciones</t>
  </si>
  <si>
    <t>Régimen de prestaciones de salud</t>
  </si>
  <si>
    <t>Régimen de pensiones-aporte de empresa</t>
  </si>
  <si>
    <t>Seguro complementario de trabajo de riesgo, accidentes de trabajo y enfermedades profesionales</t>
  </si>
  <si>
    <t>Seguro de vida</t>
  </si>
  <si>
    <t>Seguros particulares de prestaciones de salud-eps y otros particulares</t>
  </si>
  <si>
    <t>Caja de beneficios de seguridad social del pescador</t>
  </si>
  <si>
    <t>Contribuciones al senati</t>
  </si>
  <si>
    <t>Retribuciones al directorio</t>
  </si>
  <si>
    <t>Beneficios sociales de los trabajadores</t>
  </si>
  <si>
    <t>Compensación por tiempo de servicio</t>
  </si>
  <si>
    <t>Compensación por tiempo de servicio empleados</t>
  </si>
  <si>
    <t>Compensacion por tiempo de servicio obreros</t>
  </si>
  <si>
    <t>Otros beneficios postempleo</t>
  </si>
  <si>
    <t>Participación en las utilidades</t>
  </si>
  <si>
    <t>Participación corriente</t>
  </si>
  <si>
    <t>Participación diferida</t>
  </si>
  <si>
    <t>Transporte, correos y gastos de viaje</t>
  </si>
  <si>
    <t>De carga</t>
  </si>
  <si>
    <t>Transporte de carga</t>
  </si>
  <si>
    <t>De pasajeros</t>
  </si>
  <si>
    <t>Transporte terrestres</t>
  </si>
  <si>
    <t>Pasajes aereos</t>
  </si>
  <si>
    <t>Correos</t>
  </si>
  <si>
    <t>Alojamiento</t>
  </si>
  <si>
    <t>Alimentación</t>
  </si>
  <si>
    <t>Otros gastos de viaje</t>
  </si>
  <si>
    <t>Gastos de peaje</t>
  </si>
  <si>
    <t>Gastos por estiba y desestiba</t>
  </si>
  <si>
    <t>Asesoría y consultoría</t>
  </si>
  <si>
    <t>Administrativa</t>
  </si>
  <si>
    <t>Legal y tributaria</t>
  </si>
  <si>
    <t>Asesoria legal</t>
  </si>
  <si>
    <t>Asesoria tributaria</t>
  </si>
  <si>
    <t>Auditoría y contable</t>
  </si>
  <si>
    <t>Outsourcing contable</t>
  </si>
  <si>
    <t>Asesoria tributaria laboral</t>
  </si>
  <si>
    <t>Actualizacion contable</t>
  </si>
  <si>
    <t>Asesoria financiera</t>
  </si>
  <si>
    <t>Asesoria comercial</t>
  </si>
  <si>
    <t>Mercadotecnia</t>
  </si>
  <si>
    <t>Medioambiental</t>
  </si>
  <si>
    <t>Investigación y desarrollo</t>
  </si>
  <si>
    <t>Producción</t>
  </si>
  <si>
    <t>Servicio de diseño grafico y redes sociales</t>
  </si>
  <si>
    <t>Informatica</t>
  </si>
  <si>
    <t>Diagnostico de ensamblaje sku</t>
  </si>
  <si>
    <t>Producción encargada a terceros</t>
  </si>
  <si>
    <t>Mantenimiento y reparaciones</t>
  </si>
  <si>
    <t>Activos por derecho de uso</t>
  </si>
  <si>
    <t>Financiero</t>
  </si>
  <si>
    <t>Inmuebles</t>
  </si>
  <si>
    <t>Vehiculos</t>
  </si>
  <si>
    <t>Maquinarias</t>
  </si>
  <si>
    <t>Equipos</t>
  </si>
  <si>
    <t>Inspección tecnica vehicular</t>
  </si>
  <si>
    <t>Reubicacion de maquinarias produccion</t>
  </si>
  <si>
    <t>Operativo</t>
  </si>
  <si>
    <t>Otros mantenimientos y reparaciones propuestos</t>
  </si>
  <si>
    <t>Otros mantenimientos y reparaciones propuestos costo</t>
  </si>
  <si>
    <t>Otros mantenimientos y reparaciones propuestos revaluación</t>
  </si>
  <si>
    <t>Otros mantenimientos y reparaciones propuestos costo de financiación</t>
  </si>
  <si>
    <t>Otros mantenimientos y reparaciones propuestos actualización financiera</t>
  </si>
  <si>
    <t>Alquileres edificaciones</t>
  </si>
  <si>
    <t>Alquileres equipos de transporte</t>
  </si>
  <si>
    <t>Servicios básicos</t>
  </si>
  <si>
    <t>Energía eléctrica</t>
  </si>
  <si>
    <t>Gas</t>
  </si>
  <si>
    <t>Agua</t>
  </si>
  <si>
    <t>Teléfono</t>
  </si>
  <si>
    <t>Internet</t>
  </si>
  <si>
    <t>Radio</t>
  </si>
  <si>
    <t>Cable</t>
  </si>
  <si>
    <t>Publicidad, publicaciones, relaciones públicas</t>
  </si>
  <si>
    <t>Publicidad</t>
  </si>
  <si>
    <t>Publicidad radial y televisiva</t>
  </si>
  <si>
    <t>Servicio de animación y activación</t>
  </si>
  <si>
    <t>Servicio de publicidad en redes y pagina web</t>
  </si>
  <si>
    <t>Publicaciones</t>
  </si>
  <si>
    <t>Publicaciones clientes morosos</t>
  </si>
  <si>
    <t>Relaciones públicas</t>
  </si>
  <si>
    <t>Registros públicos</t>
  </si>
  <si>
    <t>Servicios de contratistas</t>
  </si>
  <si>
    <t>Otros servicios prestados por terceros</t>
  </si>
  <si>
    <t>Gastos bancarios</t>
  </si>
  <si>
    <t>Comisiones bancarias</t>
  </si>
  <si>
    <t>Mantenimiento de cuenta</t>
  </si>
  <si>
    <t>Portes bancarios</t>
  </si>
  <si>
    <t>Envío de estado de cuenta</t>
  </si>
  <si>
    <t>Comisiones visanet</t>
  </si>
  <si>
    <t>Comisiones medios de pago</t>
  </si>
  <si>
    <t>Comisiones express net</t>
  </si>
  <si>
    <t>Comisiones diners club</t>
  </si>
  <si>
    <t>Gastos de laboratorio</t>
  </si>
  <si>
    <t>Recibo por honorarios</t>
  </si>
  <si>
    <t>Impresión de comprobantes de pago</t>
  </si>
  <si>
    <t>Impresión de publicidad</t>
  </si>
  <si>
    <t>Impresión de documentos internos y otros</t>
  </si>
  <si>
    <t>Empastado de libros contables</t>
  </si>
  <si>
    <t>Gastos notariales</t>
  </si>
  <si>
    <t>Estacionamiento</t>
  </si>
  <si>
    <t>Servicio de cambio dedólares</t>
  </si>
  <si>
    <t>Servicio de mantenimiento y limpieza</t>
  </si>
  <si>
    <t>Servicio de google mantenimiento de dominio</t>
  </si>
  <si>
    <t>Servicio de zoom software de videoconferencia</t>
  </si>
  <si>
    <t>Servicio de recarga de extintores</t>
  </si>
  <si>
    <t>Servicio de consulta de datos</t>
  </si>
  <si>
    <t>Servicio de fumigación</t>
  </si>
  <si>
    <t>Impuesto general a las ventas y selectivo al consumo</t>
  </si>
  <si>
    <t>Impuesto general a las ventas isc</t>
  </si>
  <si>
    <t>ITF operaciones financieras</t>
  </si>
  <si>
    <t>Impuesto a los juegos de casino y máquinas tragamonedas</t>
  </si>
  <si>
    <t>Regalías mineras</t>
  </si>
  <si>
    <t>Cánones</t>
  </si>
  <si>
    <t>Gobierno regional</t>
  </si>
  <si>
    <t>Gobierno local</t>
  </si>
  <si>
    <t>Arbitrios municipales y seguridad ciudadana</t>
  </si>
  <si>
    <t>Licencia de funcionamiento</t>
  </si>
  <si>
    <t>Otros gastos por tributos</t>
  </si>
  <si>
    <t>Aporte ley n° 28749</t>
  </si>
  <si>
    <t>Impuestos asumidos por la empresa</t>
  </si>
  <si>
    <t>Gastos en deuda tributaria</t>
  </si>
  <si>
    <t>Intereses-fraccionamiento</t>
  </si>
  <si>
    <t>Multas</t>
  </si>
  <si>
    <t>Costas y otros</t>
  </si>
  <si>
    <t>Seguros soat</t>
  </si>
  <si>
    <t>Seguro de bienes</t>
  </si>
  <si>
    <t>Seguros multiriesgo</t>
  </si>
  <si>
    <t>Suscripciones</t>
  </si>
  <si>
    <t>Camara de comercio y conaco</t>
  </si>
  <si>
    <t>Licencias y derechos de vigencia</t>
  </si>
  <si>
    <t>Costo neto de enajenación de activos inmovilizados y operaciones discontinuadas</t>
  </si>
  <si>
    <t>Costo neto de enajenación de activos inmovilizados</t>
  </si>
  <si>
    <t>Activos por derecho de uso-arrendamiento financiero</t>
  </si>
  <si>
    <t>Operaciones discontinuadas-abandono de activos</t>
  </si>
  <si>
    <t>Utiles de oficina</t>
  </si>
  <si>
    <t>Gastos de botiquín</t>
  </si>
  <si>
    <t>Utiles de aseo</t>
  </si>
  <si>
    <t>Accesorios de tiendas</t>
  </si>
  <si>
    <t>Bidones de agua</t>
  </si>
  <si>
    <t>Gastos de personal</t>
  </si>
  <si>
    <t>Uniformes de personal</t>
  </si>
  <si>
    <t>Combustibles y lubricantes</t>
  </si>
  <si>
    <t>Repuestos y accesorios de unidad de transporte</t>
  </si>
  <si>
    <t>Repuestos y accesorios de equipos</t>
  </si>
  <si>
    <t>Repuestos y accesorios de maquinaria</t>
  </si>
  <si>
    <t>Gastos de ferreteria</t>
  </si>
  <si>
    <t>Gestión medioambiental</t>
  </si>
  <si>
    <t>Otros gastos de gestión</t>
  </si>
  <si>
    <t>Otros gastos de gestion</t>
  </si>
  <si>
    <t>Donaciones</t>
  </si>
  <si>
    <t>Sanciones administrativas</t>
  </si>
  <si>
    <t>Otros gastos de gestion diversos</t>
  </si>
  <si>
    <t>ONP retencionciones o percepciones no pagadas</t>
  </si>
  <si>
    <t>Intereses afp net</t>
  </si>
  <si>
    <t>Consumos y refrigerios</t>
  </si>
  <si>
    <t>Gastos de capacitación</t>
  </si>
  <si>
    <t>Perdida por modificacion de cuotas</t>
  </si>
  <si>
    <t>Gastos por redondeo</t>
  </si>
  <si>
    <t>Activos fijos menores a 1/4 uit</t>
  </si>
  <si>
    <t>Derecho de emision de placa de rodaje</t>
  </si>
  <si>
    <t>Peajes</t>
  </si>
  <si>
    <t>Gastos inafectos al igv</t>
  </si>
  <si>
    <t>Post visa</t>
  </si>
  <si>
    <t>Activo realizable</t>
  </si>
  <si>
    <t>Activos no corrientes mantenidos para la venta</t>
  </si>
  <si>
    <t>Activo inmovilizado</t>
  </si>
  <si>
    <t>Gastos en operaciones de endeudamiento y otros</t>
  </si>
  <si>
    <t>Comisiones por financiamiento electronico</t>
  </si>
  <si>
    <t>Emisión y colocación de instrumentos representativos de deuda y patrimonio</t>
  </si>
  <si>
    <t>Documentos vendidos o descontados</t>
  </si>
  <si>
    <t>Pérdida por instrumentos financieros derivados</t>
  </si>
  <si>
    <t>Intereses por préstamos y otras obligaciones</t>
  </si>
  <si>
    <t>Intereses por financiamiento electronico</t>
  </si>
  <si>
    <t>Intereses mutuo dinerario</t>
  </si>
  <si>
    <t>Intereses por confirming</t>
  </si>
  <si>
    <t>Comisiones por confirming</t>
  </si>
  <si>
    <t>Obligaciones comerciales</t>
  </si>
  <si>
    <t>Mora por obligaciones comerciales</t>
  </si>
  <si>
    <t>Intereses por obligaciones comerciales</t>
  </si>
  <si>
    <t>Gastos en operaciones de factoraje (factoring)</t>
  </si>
  <si>
    <t>Pérdida en instrumentos vendidos</t>
  </si>
  <si>
    <t>Descuentos concedidos por pronto pago</t>
  </si>
  <si>
    <t>Diferencia de cambio</t>
  </si>
  <si>
    <t>Pérdida por medición de activos y pasivos financieros al valor razonable</t>
  </si>
  <si>
    <t>Participación en resultados de entidades relacionadas</t>
  </si>
  <si>
    <t>Participación en los resultados de subsidiarias y asociadas bajo el método del valor patrimonial</t>
  </si>
  <si>
    <t>Participación en los resultados de subsidiarias y asociadas</t>
  </si>
  <si>
    <t>Participaciones en negocios conjuntos</t>
  </si>
  <si>
    <t>Otros gastos financieros</t>
  </si>
  <si>
    <t>Primas por opciones</t>
  </si>
  <si>
    <t>Gastos financieros en medición a valor descontado</t>
  </si>
  <si>
    <t>Gastos financieros en actualización de activos por derecho de uso</t>
  </si>
  <si>
    <t>Interes moratorio por obligaciones financieras</t>
  </si>
  <si>
    <t>Depreciación de propiedades de inversión</t>
  </si>
  <si>
    <t>Depreciación de activos por derecho de uso-arrendamiento financiero</t>
  </si>
  <si>
    <t>Depreciación de activos por derecho de uso-arrendamiento operativo</t>
  </si>
  <si>
    <t>Depreciación de propiedad, planta y equipo</t>
  </si>
  <si>
    <t>Depreciación de propiedad, planta y equipo-costo</t>
  </si>
  <si>
    <t>Depreciación de propiedad, planta y equipo-revaluación</t>
  </si>
  <si>
    <t>Depreciación de propiedad, planta y equipo-costos de financiación</t>
  </si>
  <si>
    <t>Depreciación de activos biológicos en producción</t>
  </si>
  <si>
    <t>Depreciación de activos biológicos en producción-costo</t>
  </si>
  <si>
    <t>Activos biológicos de origen animal</t>
  </si>
  <si>
    <t>Activos biológicos de origen vegetal</t>
  </si>
  <si>
    <t>Depreciación de activos biológicos en producción-costo de financiación</t>
  </si>
  <si>
    <t>Amortización de intangibles</t>
  </si>
  <si>
    <t>Amortización de intangibles-costo</t>
  </si>
  <si>
    <t>Amortización de intangibles-revaluación</t>
  </si>
  <si>
    <t>Valuación de activos</t>
  </si>
  <si>
    <t>Estimación de cuentas de cobranza dudosa</t>
  </si>
  <si>
    <t>Cuentas por cobrar al personal, a los accionistas (socios) y directores</t>
  </si>
  <si>
    <t>Cuentas por cobrar al personal, a los accionistas (socios)</t>
  </si>
  <si>
    <t>Deterioro del valor de los activos</t>
  </si>
  <si>
    <t>Desvalorización de propiedad de inversión</t>
  </si>
  <si>
    <t>Desvalorización de activos por derecho de uso-arrendamiento financiero</t>
  </si>
  <si>
    <t>Desvalorización de activos biológicos en producción</t>
  </si>
  <si>
    <t>Provisiones</t>
  </si>
  <si>
    <t>Provisión para litigios-costo</t>
  </si>
  <si>
    <t>Provisión para litigios-actualización financiera</t>
  </si>
  <si>
    <t>Provisión por desmantelamiento, retiro o rehabilitación del inmovilizado-costo</t>
  </si>
  <si>
    <t>Provisión  por  desmantelamiento, retiro o rehabilitación del inmovilizado-actualización financiera</t>
  </si>
  <si>
    <t>Provisión  por  desmantelamiento,  retiro  o  rehabilitación  del inmovilizado-actualización financiera</t>
  </si>
  <si>
    <t>Provisión para protección y remediación del medio ambiente-costo</t>
  </si>
  <si>
    <t>Provisión para protección y remediación del medio ambiente-actualización financiera</t>
  </si>
  <si>
    <t>Provisión para garantías-costo</t>
  </si>
  <si>
    <t>Provisión para garantías-actualización financiera</t>
  </si>
  <si>
    <t>Provisión por activos por derecho de uso arrendamiento operativo</t>
  </si>
  <si>
    <t>Provisión por activos por derecho de uso arrendamiento operativo-actualización financiera</t>
  </si>
  <si>
    <t>Mercaderías-exportación</t>
  </si>
  <si>
    <t>Terceros</t>
  </si>
  <si>
    <t>Mercaderías-exportación terceros</t>
  </si>
  <si>
    <t>Relacionadas</t>
  </si>
  <si>
    <t>Mercaderías-exportación relacionadas</t>
  </si>
  <si>
    <t>Mercaderías-venta local</t>
  </si>
  <si>
    <t>Mercaderías-venta local terceros</t>
  </si>
  <si>
    <t>Mercaderías-venta local relacionadas</t>
  </si>
  <si>
    <t>Productos terminados-exportación</t>
  </si>
  <si>
    <t>Productos terminados-exportación terceros</t>
  </si>
  <si>
    <t>Productos terminados-exportación relacionadas</t>
  </si>
  <si>
    <t>Productos terminados-venta local</t>
  </si>
  <si>
    <t>Productos terminados-venta local terceros</t>
  </si>
  <si>
    <t>Productos terminados-venta local relacionadas</t>
  </si>
  <si>
    <t>Costos de financiación-productos terminados</t>
  </si>
  <si>
    <t>Costos de financiación-productos terminados terceros</t>
  </si>
  <si>
    <t>Costos de financiación-productos terminados relacionadas</t>
  </si>
  <si>
    <t>Costos de producción no absorbido-productos terminados</t>
  </si>
  <si>
    <t>Costo de ineficiencia-productos terminados</t>
  </si>
  <si>
    <t>Servicios-exportación</t>
  </si>
  <si>
    <t>Servicios-exportación terceros</t>
  </si>
  <si>
    <t>Servicios-exportación relacionadas</t>
  </si>
  <si>
    <t>Servicios-local</t>
  </si>
  <si>
    <t>Servicios-local terceros</t>
  </si>
  <si>
    <t>Servicios-local relacionadas</t>
  </si>
  <si>
    <t>Subproductos terceros</t>
  </si>
  <si>
    <t>Subproductos relacionadas</t>
  </si>
  <si>
    <t>Desechos y desperdicios terceros</t>
  </si>
  <si>
    <t>Desechos y desperdicios relacionadas</t>
  </si>
  <si>
    <t>Gastos por desvalorización de inventarios al costo</t>
  </si>
  <si>
    <t>Inventarios por recibir</t>
  </si>
  <si>
    <t>Mercaderías-venta de exportación</t>
  </si>
  <si>
    <t>Mercaderias-venta exportacion terceros</t>
  </si>
  <si>
    <t>Mercaderias-venta exportacion terceros bolsas plasticas</t>
  </si>
  <si>
    <t>Mercaderias-venta exportacion relacionadas</t>
  </si>
  <si>
    <t>Mercaderias-venta exportacion relacionadas bolsas plasticas</t>
  </si>
  <si>
    <t>Mercaderia venta-local terceros</t>
  </si>
  <si>
    <t>Mercaderia venta-local terceros bolsas plasticas</t>
  </si>
  <si>
    <t>Mercaderia venta-local relacionadas</t>
  </si>
  <si>
    <t>Mercaderia venta-local relacionadas bolsas plasticas</t>
  </si>
  <si>
    <t>Productos terminados-venta de exportación</t>
  </si>
  <si>
    <t>Productos terminados-venta de exportación terceros</t>
  </si>
  <si>
    <t>Productos terminados-venta de exportación relacionadas</t>
  </si>
  <si>
    <t>Servicios-local tercecros</t>
  </si>
  <si>
    <t>Devoluciones sobre ventas</t>
  </si>
  <si>
    <t>Mercaderías-venta de exportación terceros</t>
  </si>
  <si>
    <t>Mercaderías-venta de exportación relacionadas</t>
  </si>
  <si>
    <t>Inventarios de servicios rechazados</t>
  </si>
  <si>
    <t>Inventarios de servicios rechazados terceros</t>
  </si>
  <si>
    <t>Inventarios de servicios rechazados relacionadas</t>
  </si>
  <si>
    <t>Subproductos, desechos y desperdicios terceros</t>
  </si>
  <si>
    <t>Subproductos, desechos y desperdicios relacionadas</t>
  </si>
  <si>
    <t>Variación de productos terminados</t>
  </si>
  <si>
    <t>Variación de subproductos, desechos y desperdicios</t>
  </si>
  <si>
    <t>Variación de productos en proceso</t>
  </si>
  <si>
    <t>Productos en proceso de manufactura</t>
  </si>
  <si>
    <t>Variación de envases y embalajes</t>
  </si>
  <si>
    <t>Variación de inventarios de servicios</t>
  </si>
  <si>
    <t>Inventarios  de  servicios  en proceso</t>
  </si>
  <si>
    <t>Inventarios de servicios en proceso</t>
  </si>
  <si>
    <t>Maquinarias y otros equipos de explotación</t>
  </si>
  <si>
    <t>Activos biológicos en desarrollo de origen animal</t>
  </si>
  <si>
    <t>Activos biológicos en desarrollo de origen vegetal</t>
  </si>
  <si>
    <t>Costos de financiación capitalizados</t>
  </si>
  <si>
    <t>Costos de financiación-propiedades de inversión</t>
  </si>
  <si>
    <t>Plantas productoras en desarrollo</t>
  </si>
  <si>
    <t>Costos de financiación-propiedad, planta y equipo</t>
  </si>
  <si>
    <t>Costos de financiación-intangibles</t>
  </si>
  <si>
    <t>Costos de financiación-activos biológicos en desarrollo</t>
  </si>
  <si>
    <t>Descuentos, rebajas y bonificaciones obtenidos</t>
  </si>
  <si>
    <t>Descuentos, rebajas y bonificaciones obtenidos terceros</t>
  </si>
  <si>
    <t>Descuentos, rebajas y bonificaciones obtenidos terceros vinculados</t>
  </si>
  <si>
    <t>Descuentos, rebajas y bonificaciones obtenidos relacionadas</t>
  </si>
  <si>
    <t>Descuentos, rebajas y bonificaciones concedidos</t>
  </si>
  <si>
    <t>Descuentos, rebajas y bonificaciones concedidos terceros</t>
  </si>
  <si>
    <t>Descuentos, rebajas y bonificaciones concedidos relacionadas</t>
  </si>
  <si>
    <t>Servicios en beneficio del personal</t>
  </si>
  <si>
    <t>Comisiones y corretajes</t>
  </si>
  <si>
    <t>Alquileres plantas productoras</t>
  </si>
  <si>
    <t>Alquileres terrenos</t>
  </si>
  <si>
    <t>Alquileres maquinarias y equipos de explotación</t>
  </si>
  <si>
    <t>Alquileres unidades de transporte</t>
  </si>
  <si>
    <t>Alquileres equipos diversos</t>
  </si>
  <si>
    <t>Recuperación de cuentas de valuación</t>
  </si>
  <si>
    <t>Recuperación-cuentas de cobranza dudosa</t>
  </si>
  <si>
    <t>Recuperación-desvalorización de inventarios</t>
  </si>
  <si>
    <t>Recuperación-desvalorización de inversiones mobiliarias</t>
  </si>
  <si>
    <t>Enajenación de activos inmovilizados</t>
  </si>
  <si>
    <t>Enajenación de activos inmovilizados inversiones mobiliarias</t>
  </si>
  <si>
    <t>Enajenación de activos inmovilizados propiedades de inversión</t>
  </si>
  <si>
    <t>Enajenación de activos inmovilizados adquiridos en arrendamiento financiero</t>
  </si>
  <si>
    <t>Enajenación de activos inmovilizados propiedad, planta y equipo</t>
  </si>
  <si>
    <t>Enajenación de activos inmovilizados intangibles</t>
  </si>
  <si>
    <t>Enajenación de activos inmovilizados activos biológicos</t>
  </si>
  <si>
    <t>Recuperación de deterioro de cuentas de activos inmovilizados</t>
  </si>
  <si>
    <t>Recuperación de deterioro de propiedades de inversión</t>
  </si>
  <si>
    <t>Recuperación de deterioro de propiedad, planta y equipo</t>
  </si>
  <si>
    <t>Recuperación de deterioro de intangibles</t>
  </si>
  <si>
    <t>Recuperación de deterioro de activos biológicos</t>
  </si>
  <si>
    <t>Otros ingresos de gestión</t>
  </si>
  <si>
    <t>Reclamos al seguro</t>
  </si>
  <si>
    <t>Devoluciones tributarias</t>
  </si>
  <si>
    <t>Ingresos por redondeo</t>
  </si>
  <si>
    <t>Ganancia por instrumento financiero derivado</t>
  </si>
  <si>
    <t>Rendimientos ganados</t>
  </si>
  <si>
    <t>Cuentas por cobrar comerciales</t>
  </si>
  <si>
    <t>Préstamos otorgados</t>
  </si>
  <si>
    <t>Ingresos en operaciones de factoraje (factoring)</t>
  </si>
  <si>
    <t>Descuentos obtenidos por pronto pago</t>
  </si>
  <si>
    <t>Diferencia en cambio</t>
  </si>
  <si>
    <t>Ganancia por medición de activos y pasivos financieros al valor razonable</t>
  </si>
  <si>
    <t>Otras inversiones</t>
  </si>
  <si>
    <t>Ingresos por participaciones en negocios conjuntos</t>
  </si>
  <si>
    <t>Otros ingresos financieros</t>
  </si>
  <si>
    <t>Ingresos financieros en medición a valor descontado</t>
  </si>
  <si>
    <t>Cargas cubiertas por provisiones</t>
  </si>
  <si>
    <t>Cargas imputables a cuentas de costos y gastos</t>
  </si>
  <si>
    <t>Costos de produccion</t>
  </si>
  <si>
    <t>Costos por distribuir</t>
  </si>
  <si>
    <t>Costos de prestacion de servicios</t>
  </si>
  <si>
    <t>Gastos de administracion</t>
  </si>
  <si>
    <t>Gastos de ventas</t>
  </si>
  <si>
    <t>Gastos financieros</t>
  </si>
  <si>
    <t>Gastos financieros imputables a cuentas de inventarios</t>
  </si>
  <si>
    <t>Margen comercial</t>
  </si>
  <si>
    <t>Producción de bienes</t>
  </si>
  <si>
    <t>Producción de servicios</t>
  </si>
  <si>
    <t>Producción de activo inmovilizado</t>
  </si>
  <si>
    <t>Valor agregado</t>
  </si>
  <si>
    <t>Excedente bruto (insuficiencia bruta) de explotación</t>
  </si>
  <si>
    <t>Resultado de explotación</t>
  </si>
  <si>
    <t>Resultado antes del impuesto a las ganancias</t>
  </si>
  <si>
    <t>Impuesto a las ganancias-corriente</t>
  </si>
  <si>
    <t>Impuesto a las ganancias-diferido</t>
  </si>
  <si>
    <t>Utilidad</t>
  </si>
  <si>
    <t>Mano de obra directa</t>
  </si>
  <si>
    <t>Servicios basicos</t>
  </si>
  <si>
    <t>Servicios contratados</t>
  </si>
  <si>
    <t>Gastos indirectos</t>
  </si>
  <si>
    <t>Depreciacion</t>
  </si>
  <si>
    <t>Costo de produccion</t>
  </si>
  <si>
    <t>Costo del servicio</t>
  </si>
  <si>
    <t>Costo de servicios prestado por terceros</t>
  </si>
  <si>
    <t>Costo de servicios prestados por terceros</t>
  </si>
  <si>
    <t>Costo en repuestos</t>
  </si>
  <si>
    <t>Costo en personal</t>
  </si>
  <si>
    <t>Costo por tributos</t>
  </si>
  <si>
    <t>Costo en suministros</t>
  </si>
  <si>
    <t>Costo por valuación de activos</t>
  </si>
  <si>
    <t>Costo por valuacion de activos</t>
  </si>
  <si>
    <t>Gastos operativos</t>
  </si>
  <si>
    <t>Gastos de administración</t>
  </si>
  <si>
    <t>Gasto en repuestos</t>
  </si>
  <si>
    <t>Gasto en personal</t>
  </si>
  <si>
    <t>Gasto de servicios prestado por terceros</t>
  </si>
  <si>
    <t>Gasto de servicios prestados por terceros</t>
  </si>
  <si>
    <t>Gasto por tributos</t>
  </si>
  <si>
    <t>Intereses poratorios sunat</t>
  </si>
  <si>
    <t>Gasto en suministros</t>
  </si>
  <si>
    <t>Gasto por valuación de activos</t>
  </si>
  <si>
    <t>Gasto por valuacion de activos</t>
  </si>
  <si>
    <t>Otros gastos</t>
  </si>
  <si>
    <t>Gastos en intereses por prestamo</t>
  </si>
  <si>
    <t>Gastos en intereses por prestamos</t>
  </si>
  <si>
    <t>Perdidas</t>
  </si>
  <si>
    <t>Perdida por redondeo</t>
  </si>
  <si>
    <t>Perdida por diferencia de cambio</t>
  </si>
  <si>
    <t>01</t>
  </si>
  <si>
    <t>Bienes y valores entregados</t>
  </si>
  <si>
    <t>02</t>
  </si>
  <si>
    <t>Derechos sobre instrumentos financieros</t>
  </si>
  <si>
    <t>03</t>
  </si>
  <si>
    <t>Otras cuentas de orden deudoras</t>
  </si>
  <si>
    <t>04</t>
  </si>
  <si>
    <t>Contrapartidas de cuentas de oreden deudoras</t>
  </si>
  <si>
    <t>06</t>
  </si>
  <si>
    <t>Bienes y valores recibidos</t>
  </si>
  <si>
    <t>07</t>
  </si>
  <si>
    <t>Compromisos sobre instrumentos financieros</t>
  </si>
  <si>
    <t>08</t>
  </si>
  <si>
    <t>Otras cuentas de orden acreedoras</t>
  </si>
  <si>
    <t>09</t>
  </si>
  <si>
    <t>Contrapartidas de cuentas de orden acreedoras</t>
  </si>
  <si>
    <t>401891</t>
  </si>
  <si>
    <t>401892</t>
  </si>
  <si>
    <t>401893</t>
  </si>
  <si>
    <t>Otros tributos</t>
  </si>
  <si>
    <t>ICBPER</t>
  </si>
  <si>
    <t>IVAP</t>
  </si>
  <si>
    <t>401891 IVAP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</si>
</sst>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ptos Narrow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4"/>
      <color rgb="FF7030A0"/>
      <name val="Arial"/>
      <family val="2"/>
    </font>
    <font>
      <b/>
      <sz val="11"/>
      <color theme="0"/>
      <name val="Arial"/>
      <family val="2"/>
    </font>
    <font>
      <b/>
      <sz val="8"/>
      <color theme="1"/>
      <name val="Arial"/>
      <family val="2"/>
    </font>
    <font>
      <b/>
      <sz val="8"/>
      <color theme="0"/>
      <name val="Arial"/>
      <family val="2"/>
    </font>
    <font>
      <sz val="8"/>
      <color theme="1"/>
      <name val="Arial"/>
      <family val="2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n">
        <color theme="4"/>
      </left>
      <right/>
      <top style="thin">
        <color theme="4"/>
      </top>
      <bottom/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2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1" fillId="0" borderId="0" xfId="0" applyFont="1" applyAlignment="1">
      <alignment vertical="center"/>
    </xf>
    <xf numFmtId="0" fontId="6" fillId="2" borderId="1" xfId="0" applyFont="1" applyFill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7" fillId="4" borderId="0" xfId="0" applyFont="1" applyFill="1" applyAlignment="1">
      <alignment vertical="center"/>
    </xf>
    <xf numFmtId="0" fontId="2" fillId="4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8" fillId="0" borderId="5" xfId="0" applyFont="1" applyBorder="1" applyAlignment="1">
      <alignment horizontal="left" vertical="center"/>
    </xf>
    <xf numFmtId="0" fontId="8" fillId="0" borderId="6" xfId="0" applyFont="1" applyBorder="1" applyAlignment="1">
      <alignment horizontal="left" vertical="center"/>
    </xf>
    <xf numFmtId="49" fontId="8" fillId="0" borderId="1" xfId="0" applyNumberFormat="1" applyFont="1" applyBorder="1" applyAlignment="1">
      <alignment horizontal="left" vertical="center"/>
    </xf>
    <xf numFmtId="0" fontId="8" fillId="0" borderId="0" xfId="0" applyFont="1" applyAlignment="1">
      <alignment horizontal="left"/>
    </xf>
    <xf numFmtId="0" fontId="8" fillId="0" borderId="0" xfId="0" applyFont="1"/>
    <xf numFmtId="0" fontId="0" fillId="0" borderId="0" xfId="0" applyAlignment="1">
      <alignment horizontal="left"/>
    </xf>
    <xf numFmtId="0" fontId="0" fillId="0" borderId="0" xfId="0" applyAlignment="1" applyProtection="1">
      <alignment horizontal="left"/>
      <protection locked="0"/>
    </xf>
    <xf numFmtId="0" fontId="0" fillId="0" borderId="2" xfId="0" applyBorder="1" applyAlignment="1">
      <alignment horizontal="left"/>
    </xf>
    <xf numFmtId="0" fontId="0" fillId="0" borderId="3" xfId="0" applyBorder="1"/>
    <xf numFmtId="0" fontId="0" fillId="0" borderId="0" xfId="0" applyAlignment="1">
      <alignment wrapText="1"/>
    </xf>
    <xf numFmtId="49" fontId="8" fillId="0" borderId="0" xfId="0" applyNumberFormat="1" applyFont="1" applyAlignment="1" applyProtection="1">
      <alignment horizontal="left"/>
      <protection locked="0"/>
    </xf>
    <xf numFmtId="49" fontId="0" fillId="0" borderId="4" xfId="0" applyNumberFormat="1" applyBorder="1" applyAlignment="1">
      <alignment horizontal="left"/>
    </xf>
    <xf numFmtId="49" fontId="8" fillId="0" borderId="4" xfId="0" applyNumberFormat="1" applyFont="1" applyBorder="1" applyAlignment="1">
      <alignment horizontal="left"/>
    </xf>
    <xf numFmtId="49" fontId="8" fillId="0" borderId="2" xfId="0" applyNumberFormat="1" applyFont="1" applyBorder="1" applyAlignment="1">
      <alignment horizontal="left"/>
    </xf>
    <xf numFmtId="49" fontId="0" fillId="0" borderId="2" xfId="0" applyNumberFormat="1" applyBorder="1" applyAlignment="1">
      <alignment horizontal="left"/>
    </xf>
    <xf numFmtId="0" fontId="3" fillId="3" borderId="0" xfId="0" applyFont="1" applyFill="1" applyAlignment="1">
      <alignment horizontal="center" vertical="center"/>
    </xf>
    <xf numFmtId="49" fontId="0" fillId="0" borderId="0" xfId="0" applyNumberFormat="1" applyFont="1" applyAlignment="1">
      <alignment horizontal="left" vertical="center"/>
    </xf>
    <xf numFmtId="0" fontId="0" fillId="0" borderId="0" xfId="0" applyNumberFormat="1" applyFont="1" applyAlignment="1">
      <alignment horizontal="left" vertical="center"/>
    </xf>
  </cellXfs>
  <cellStyles count="1">
    <cellStyle name="Normal" xfId="0" builtinId="0"/>
  </cellStyles>
  <dxfs count="1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  <numFmt numFmtId="0" formatCode="General"/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family val="2"/>
        <scheme val="none"/>
      </font>
      <numFmt numFmtId="0" formatCode="General"/>
      <fill>
        <patternFill patternType="solid">
          <fgColor theme="4"/>
          <bgColor theme="4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0" formatCode="@"/>
      <alignment horizontal="left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alignment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0" formatCode="General"/>
      <alignment horizontal="left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36634</xdr:colOff>
      <xdr:row>2</xdr:row>
      <xdr:rowOff>36633</xdr:rowOff>
    </xdr:from>
    <xdr:to>
      <xdr:col>9</xdr:col>
      <xdr:colOff>732693</xdr:colOff>
      <xdr:row>5</xdr:row>
      <xdr:rowOff>161192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48355B5-50BF-4150-BD53-CFA44BA6B2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399959" y="446208"/>
          <a:ext cx="696059" cy="696059"/>
        </a:xfrm>
        <a:prstGeom prst="rect">
          <a:avLst/>
        </a:prstGeom>
        <a:scene3d>
          <a:camera prst="orthographicFront"/>
          <a:lightRig rig="threePt" dir="t"/>
        </a:scene3d>
        <a:sp3d>
          <a:bevelT/>
        </a:sp3d>
      </xdr:spPr>
    </xdr:pic>
    <xdr:clientData/>
  </xdr:twoCellAnchor>
  <xdr:twoCellAnchor editAs="oneCell">
    <xdr:from>
      <xdr:col>10</xdr:col>
      <xdr:colOff>36634</xdr:colOff>
      <xdr:row>2</xdr:row>
      <xdr:rowOff>36634</xdr:rowOff>
    </xdr:from>
    <xdr:to>
      <xdr:col>10</xdr:col>
      <xdr:colOff>731434</xdr:colOff>
      <xdr:row>5</xdr:row>
      <xdr:rowOff>159934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ED2EF8E8-AF4C-4827-AAE2-160D98FD14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2161959" y="446209"/>
          <a:ext cx="694800" cy="694800"/>
        </a:xfrm>
        <a:prstGeom prst="rect">
          <a:avLst/>
        </a:prstGeom>
        <a:scene3d>
          <a:camera prst="orthographicFront"/>
          <a:lightRig rig="threePt" dir="t"/>
        </a:scene3d>
        <a:sp3d>
          <a:bevelT/>
        </a:sp3d>
      </xdr:spPr>
    </xdr:pic>
    <xdr:clientData/>
  </xdr:twoCellAnchor>
  <xdr:twoCellAnchor editAs="oneCell">
    <xdr:from>
      <xdr:col>9</xdr:col>
      <xdr:colOff>51290</xdr:colOff>
      <xdr:row>6</xdr:row>
      <xdr:rowOff>161195</xdr:rowOff>
    </xdr:from>
    <xdr:to>
      <xdr:col>10</xdr:col>
      <xdr:colOff>718040</xdr:colOff>
      <xdr:row>10</xdr:row>
      <xdr:rowOff>20563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6BBD2F06-987F-56A0-180E-91C9B7F544F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email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>
          <a:fillRect/>
        </a:stretch>
      </xdr:blipFill>
      <xdr:spPr>
        <a:xfrm>
          <a:off x="11825655" y="1333503"/>
          <a:ext cx="1428750" cy="621368"/>
        </a:xfrm>
        <a:prstGeom prst="rect">
          <a:avLst/>
        </a:prstGeom>
        <a:scene3d>
          <a:camera prst="orthographicFront"/>
          <a:lightRig rig="threePt" dir="t"/>
        </a:scene3d>
        <a:sp3d>
          <a:bevelT/>
        </a:sp3d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ACF4826-A7C9-4CCF-995A-F04817CC6CB0}" name="Tabla13" displayName="Tabla13" ref="A3:D3334" totalsRowShown="0" headerRowDxfId="9" dataDxfId="8">
  <autoFilter ref="A3:D3334" xr:uid="{D0620A4D-DC69-48CB-9DBE-6BFA3C851748}"/>
  <tableColumns count="4">
    <tableColumn id="1" xr3:uid="{D0E5D759-F49B-4B12-B589-FA4275F08779}" name="CODIGO CONTABLE" dataDxfId="7"/>
    <tableColumn id="2" xr3:uid="{68B79583-1106-4CA3-8474-466CC691DAC5}" name="DENOMINACIÓN" dataDxfId="6"/>
    <tableColumn id="3" xr3:uid="{6267C31D-9059-4E48-A458-252FF73C3CEE}" name="NIVEL DE JERARQUÍA" dataDxfId="5">
      <calculatedColumnFormula>IF(LEN(A4)=1, "Elemento", IF(LEN(A4)=2, "Cuenta", IF(LEN(A4)=3, "Subcuenta", IF(LEN(A4)=4, "Divisionaria", IF(LEN(A4)=5, "Subdivisionaria", "Analítica")))))</calculatedColumnFormula>
    </tableColumn>
    <tableColumn id="4" xr3:uid="{AD80DFC8-047C-4F3C-A684-7EDA731BFA65}" name="OBSERVACIONES / ALCANCE" dataDxfId="4"/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5F34FC99-14DB-4750-BB21-0EEC1181BAB6}" name="Tabla35" displayName="Tabla35" ref="F3:G3352" totalsRowShown="0" headerRowDxfId="3" dataDxfId="2">
  <autoFilter ref="F3:G3352" xr:uid="{05A082E9-3331-4F70-8002-4584D21E5F83}"/>
  <tableColumns count="2">
    <tableColumn id="1" xr3:uid="{F4A31B2A-DBD3-4A65-8C0D-EA0B1AAF238F}" name="DATO PCGEM19" dataDxfId="1">
      <calculatedColumnFormula>CONCATENATE(Tabla13[[#This Row],[CODIGO CONTABLE]]," ",Tabla13[[#This Row],[DENOMINACIÓN]])</calculatedColumnFormula>
    </tableColumn>
    <tableColumn id="2" xr3:uid="{3E289AC7-8169-4A5A-B647-16335D728D90}" name="HALLAR" dataDxfId="0">
      <calculatedColumnFormula>ISNUMBER(SEARCH($J$1,Tabla35[[#This Row],[DATO PCGEM19]],1))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109A6A-FA91-4A1D-BC2C-9E6BF59E69E4}">
  <dimension ref="A1:S3352"/>
  <sheetViews>
    <sheetView tabSelected="1" zoomScale="130" zoomScaleNormal="130" workbookViewId="0">
      <pane ySplit="1" topLeftCell="A2" activePane="bottomLeft" state="frozen"/>
      <selection pane="bottomLeft" activeCell="J15" sqref="J15"/>
    </sheetView>
  </sheetViews>
  <sheetFormatPr baseColWidth="10" defaultRowHeight="14.25" x14ac:dyDescent="0.25"/>
  <cols>
    <col min="1" max="1" width="17.5703125" style="7" customWidth="1"/>
    <col min="2" max="2" width="113" style="1" customWidth="1"/>
    <col min="3" max="3" width="18.5703125" style="8" customWidth="1"/>
    <col min="4" max="4" width="24.5703125" style="1" customWidth="1"/>
    <col min="5" max="5" width="2.85546875" style="1" customWidth="1"/>
    <col min="6" max="6" width="19.85546875" style="1" hidden="1" customWidth="1"/>
    <col min="7" max="7" width="11.85546875" style="1" hidden="1" customWidth="1"/>
    <col min="8" max="8" width="3.42578125" style="1" hidden="1" customWidth="1"/>
    <col min="9" max="9" width="11.42578125" style="1" hidden="1" customWidth="1"/>
    <col min="10" max="13" width="11.42578125" style="1" customWidth="1"/>
    <col min="14" max="16384" width="11.42578125" style="1"/>
  </cols>
  <sheetData>
    <row r="1" spans="1:19" x14ac:dyDescent="0.25">
      <c r="A1" s="4" t="s">
        <v>95</v>
      </c>
      <c r="B1" s="4" t="s">
        <v>96</v>
      </c>
      <c r="C1" s="4" t="s">
        <v>97</v>
      </c>
      <c r="D1" s="4" t="s">
        <v>98</v>
      </c>
      <c r="J1" s="9" t="s">
        <v>1387</v>
      </c>
      <c r="K1" s="10"/>
      <c r="L1" s="10"/>
      <c r="M1" s="10"/>
      <c r="N1" s="10"/>
      <c r="O1" s="10"/>
      <c r="P1" s="10"/>
      <c r="Q1" s="10"/>
      <c r="R1" s="10"/>
      <c r="S1" s="10"/>
    </row>
    <row r="2" spans="1:19" ht="18" x14ac:dyDescent="0.25">
      <c r="A2" s="30" t="s">
        <v>94</v>
      </c>
      <c r="B2" s="30"/>
      <c r="C2" s="30"/>
      <c r="D2" s="30"/>
    </row>
    <row r="3" spans="1:19" ht="15" x14ac:dyDescent="0.25">
      <c r="A3" s="5" t="s">
        <v>95</v>
      </c>
      <c r="B3" s="6" t="s">
        <v>96</v>
      </c>
      <c r="C3" s="5" t="s">
        <v>97</v>
      </c>
      <c r="D3" s="5" t="s">
        <v>98</v>
      </c>
      <c r="F3" s="2" t="s">
        <v>93</v>
      </c>
      <c r="G3" s="2" t="s">
        <v>0</v>
      </c>
      <c r="I3" s="3" t="s">
        <v>1</v>
      </c>
    </row>
    <row r="4" spans="1:19" ht="15" x14ac:dyDescent="0.25">
      <c r="A4" s="12">
        <v>1</v>
      </c>
      <c r="B4" s="12" t="s">
        <v>99</v>
      </c>
      <c r="C4" s="11" t="str">
        <f>IF(LEN(A4)=1, "Elemento", IF(LEN(A4)=2, "Cuenta", IF(LEN(A4)=3, "Subcuenta", IF(LEN(A4)=4, "Divisionaria", IF(LEN(A4)=5, "Subdivisionaria", "Analítica")))))</f>
        <v>Elemento</v>
      </c>
      <c r="D4" s="12" t="s">
        <v>100</v>
      </c>
      <c r="F4" s="1" t="str">
        <f>CONCATENATE(Tabla13[[#This Row],[CODIGO CONTABLE]]," ",Tabla13[[#This Row],[DENOMINACIÓN]])</f>
        <v>1 ACTIVO DISPONIBLE Y EXIGIBLE</v>
      </c>
      <c r="G4" s="1" t="b">
        <f>ISNUMBER(SEARCH($J$1,Tabla35[[#This Row],[DATO PCGEM19]],1))</f>
        <v>0</v>
      </c>
      <c r="I4" s="1" t="str" cm="1">
        <f t="array" ref="I4">_xlfn._xlws.FILTER(Tabla35[DATO PCGEM19],Tabla35[HALLAR])</f>
        <v>401891 IVAP</v>
      </c>
    </row>
    <row r="5" spans="1:19" ht="15" x14ac:dyDescent="0.25">
      <c r="A5" s="18">
        <v>10</v>
      </c>
      <c r="B5" s="19" t="s">
        <v>2</v>
      </c>
      <c r="C5" s="11" t="str">
        <f>IF(LEN(A5)=1, "Elemento", IF(LEN(A5)=2, "Cuenta", IF(LEN(A5)=3, "Subcuenta", IF(LEN(A5)=4, "Divisionaria", IF(LEN(A5)=5, "Subdivisionaria", "Analítica")))))</f>
        <v>Cuenta</v>
      </c>
      <c r="D5" s="13"/>
      <c r="F5" s="1" t="str">
        <f>CONCATENATE(Tabla13[[#This Row],[CODIGO CONTABLE]]," ",Tabla13[[#This Row],[DENOMINACIÓN]])</f>
        <v>10 EFECTIVO Y EQUIVALENTES DE EFECTIVO</v>
      </c>
      <c r="G5" s="1" t="b">
        <f>ISNUMBER(SEARCH($J$1,Tabla35[[#This Row],[DATO PCGEM19]],1))</f>
        <v>0</v>
      </c>
    </row>
    <row r="6" spans="1:19" ht="15" x14ac:dyDescent="0.25">
      <c r="A6" s="20">
        <v>101</v>
      </c>
      <c r="B6" t="s">
        <v>3</v>
      </c>
      <c r="C6" s="11" t="str">
        <f t="shared" ref="C6:C69" si="0">IF(LEN(A6)=1, "Elemento", IF(LEN(A6)=2, "Cuenta", IF(LEN(A6)=3, "Subcuenta", IF(LEN(A6)=4, "Divisionaria", IF(LEN(A6)=5, "Subdivisionaria", "Analítica")))))</f>
        <v>Subcuenta</v>
      </c>
      <c r="D6" s="13"/>
      <c r="F6" s="1" t="str">
        <f>CONCATENATE(Tabla13[[#This Row],[CODIGO CONTABLE]]," ",Tabla13[[#This Row],[DENOMINACIÓN]])</f>
        <v>101 Caja</v>
      </c>
      <c r="G6" s="1" t="b">
        <f>ISNUMBER(SEARCH($J$1,Tabla35[[#This Row],[DATO PCGEM19]],1))</f>
        <v>0</v>
      </c>
    </row>
    <row r="7" spans="1:19" ht="15" x14ac:dyDescent="0.25">
      <c r="A7" s="21">
        <v>101101</v>
      </c>
      <c r="B7" t="s">
        <v>131</v>
      </c>
      <c r="C7" s="11" t="str">
        <f t="shared" si="0"/>
        <v>Analítica</v>
      </c>
      <c r="D7" s="13"/>
      <c r="F7" s="1" t="str">
        <f>CONCATENATE(Tabla13[[#This Row],[CODIGO CONTABLE]]," ",Tabla13[[#This Row],[DENOMINACIÓN]])</f>
        <v>101101 Caja PEN</v>
      </c>
      <c r="G7" s="1" t="b">
        <f>ISNUMBER(SEARCH($J$1,Tabla35[[#This Row],[DATO PCGEM19]],1))</f>
        <v>0</v>
      </c>
    </row>
    <row r="8" spans="1:19" ht="15" x14ac:dyDescent="0.25">
      <c r="A8" s="21">
        <v>101102</v>
      </c>
      <c r="B8" t="s">
        <v>132</v>
      </c>
      <c r="C8" s="11" t="str">
        <f t="shared" si="0"/>
        <v>Analítica</v>
      </c>
      <c r="D8" s="13"/>
      <c r="F8" s="1" t="str">
        <f>CONCATENATE(Tabla13[[#This Row],[CODIGO CONTABLE]]," ",Tabla13[[#This Row],[DENOMINACIÓN]])</f>
        <v>101102 Caja USD</v>
      </c>
      <c r="G8" s="1" t="b">
        <f>ISNUMBER(SEARCH($J$1,Tabla35[[#This Row],[DATO PCGEM19]],1))</f>
        <v>0</v>
      </c>
    </row>
    <row r="9" spans="1:19" ht="15" x14ac:dyDescent="0.25">
      <c r="A9" s="20">
        <v>102</v>
      </c>
      <c r="B9" t="s">
        <v>133</v>
      </c>
      <c r="C9" s="11" t="str">
        <f t="shared" si="0"/>
        <v>Subcuenta</v>
      </c>
      <c r="D9" s="13"/>
      <c r="F9" s="1" t="str">
        <f>CONCATENATE(Tabla13[[#This Row],[CODIGO CONTABLE]]," ",Tabla13[[#This Row],[DENOMINACIÓN]])</f>
        <v>102 Fondos fijos</v>
      </c>
      <c r="G9" s="1" t="b">
        <f>ISNUMBER(SEARCH($J$1,Tabla35[[#This Row],[DATO PCGEM19]],1))</f>
        <v>0</v>
      </c>
    </row>
    <row r="10" spans="1:19" ht="15" x14ac:dyDescent="0.25">
      <c r="A10" s="21">
        <v>102101</v>
      </c>
      <c r="B10" t="s">
        <v>134</v>
      </c>
      <c r="C10" s="11" t="str">
        <f t="shared" si="0"/>
        <v>Analítica</v>
      </c>
      <c r="D10" s="13"/>
      <c r="F10" s="1" t="str">
        <f>CONCATENATE(Tabla13[[#This Row],[CODIGO CONTABLE]]," ",Tabla13[[#This Row],[DENOMINACIÓN]])</f>
        <v>102101 Fondos fijos PEN</v>
      </c>
      <c r="G10" s="1" t="b">
        <f>ISNUMBER(SEARCH($J$1,Tabla35[[#This Row],[DATO PCGEM19]],1))</f>
        <v>0</v>
      </c>
    </row>
    <row r="11" spans="1:19" ht="15" x14ac:dyDescent="0.25">
      <c r="A11" s="21">
        <v>102102</v>
      </c>
      <c r="B11" t="s">
        <v>135</v>
      </c>
      <c r="C11" s="11" t="str">
        <f t="shared" si="0"/>
        <v>Analítica</v>
      </c>
      <c r="D11" s="13"/>
      <c r="F11" s="1" t="str">
        <f>CONCATENATE(Tabla13[[#This Row],[CODIGO CONTABLE]]," ",Tabla13[[#This Row],[DENOMINACIÓN]])</f>
        <v>102102 Fondos fijos USD</v>
      </c>
      <c r="G11" s="1" t="b">
        <f>ISNUMBER(SEARCH($J$1,Tabla35[[#This Row],[DATO PCGEM19]],1))</f>
        <v>0</v>
      </c>
    </row>
    <row r="12" spans="1:19" ht="15" x14ac:dyDescent="0.25">
      <c r="A12" s="20">
        <v>103</v>
      </c>
      <c r="B12" t="s">
        <v>136</v>
      </c>
      <c r="C12" s="11" t="str">
        <f t="shared" si="0"/>
        <v>Subcuenta</v>
      </c>
      <c r="D12" s="13"/>
      <c r="F12" s="1" t="str">
        <f>CONCATENATE(Tabla13[[#This Row],[CODIGO CONTABLE]]," ",Tabla13[[#This Row],[DENOMINACIÓN]])</f>
        <v>103 Efectivo y cheques en tránsito</v>
      </c>
      <c r="G12" s="1" t="b">
        <f>ISNUMBER(SEARCH($J$1,Tabla35[[#This Row],[DATO PCGEM19]],1))</f>
        <v>0</v>
      </c>
    </row>
    <row r="13" spans="1:19" ht="15" x14ac:dyDescent="0.25">
      <c r="A13" s="20">
        <v>1031</v>
      </c>
      <c r="B13" t="s">
        <v>137</v>
      </c>
      <c r="C13" s="11" t="str">
        <f t="shared" si="0"/>
        <v>Divisionaria</v>
      </c>
      <c r="D13" s="13"/>
      <c r="F13" s="1" t="str">
        <f>CONCATENATE(Tabla13[[#This Row],[CODIGO CONTABLE]]," ",Tabla13[[#This Row],[DENOMINACIÓN]])</f>
        <v>1031 Efectivo en tránsito</v>
      </c>
      <c r="G13" s="1" t="b">
        <f>ISNUMBER(SEARCH($J$1,Tabla35[[#This Row],[DATO PCGEM19]],1))</f>
        <v>0</v>
      </c>
    </row>
    <row r="14" spans="1:19" ht="15" x14ac:dyDescent="0.25">
      <c r="A14" s="21">
        <v>103101</v>
      </c>
      <c r="B14" t="s">
        <v>138</v>
      </c>
      <c r="C14" s="11" t="str">
        <f>IF(LEN(A14)=1, "Elemento", IF(LEN(A14)=2, "Cuenta", IF(LEN(A14)=3, "Subcuenta", IF(LEN(A14)=4, "Divisionaria", IF(LEN(A14)=5, "Subdivisionaria", "Analítica")))))</f>
        <v>Analítica</v>
      </c>
      <c r="D14" s="13"/>
      <c r="F14" s="1" t="str">
        <f>CONCATENATE(Tabla13[[#This Row],[CODIGO CONTABLE]]," ",Tabla13[[#This Row],[DENOMINACIÓN]])</f>
        <v>103101 Efectivo en tránsito PEN</v>
      </c>
      <c r="G14" s="1" t="b">
        <f>ISNUMBER(SEARCH($J$1,Tabla35[[#This Row],[DATO PCGEM19]],1))</f>
        <v>0</v>
      </c>
    </row>
    <row r="15" spans="1:19" ht="15" x14ac:dyDescent="0.25">
      <c r="A15" s="21">
        <v>103102</v>
      </c>
      <c r="B15" t="s">
        <v>139</v>
      </c>
      <c r="C15" s="11" t="str">
        <f>IF(LEN(A15)=1, "Elemento", IF(LEN(A15)=2, "Cuenta", IF(LEN(A15)=3, "Subcuenta", IF(LEN(A15)=4, "Divisionaria", IF(LEN(A15)=5, "Subdivisionaria", "Analítica")))))</f>
        <v>Analítica</v>
      </c>
      <c r="D15" s="13"/>
      <c r="F15" s="1" t="str">
        <f>CONCATENATE(Tabla13[[#This Row],[CODIGO CONTABLE]]," ",Tabla13[[#This Row],[DENOMINACIÓN]])</f>
        <v>103102 Efectivo en tránsito USD</v>
      </c>
      <c r="G15" s="1" t="b">
        <f>ISNUMBER(SEARCH($J$1,Tabla35[[#This Row],[DATO PCGEM19]],1))</f>
        <v>0</v>
      </c>
    </row>
    <row r="16" spans="1:19" ht="15" x14ac:dyDescent="0.25">
      <c r="A16" s="20">
        <v>1032</v>
      </c>
      <c r="B16" t="s">
        <v>140</v>
      </c>
      <c r="C16" s="11" t="str">
        <f t="shared" si="0"/>
        <v>Divisionaria</v>
      </c>
      <c r="D16" s="13"/>
      <c r="F16" s="1" t="str">
        <f>CONCATENATE(Tabla13[[#This Row],[CODIGO CONTABLE]]," ",Tabla13[[#This Row],[DENOMINACIÓN]])</f>
        <v>1032 Cheques en tránsito</v>
      </c>
      <c r="G16" s="1" t="b">
        <f>ISNUMBER(SEARCH($J$1,Tabla35[[#This Row],[DATO PCGEM19]],1))</f>
        <v>0</v>
      </c>
    </row>
    <row r="17" spans="1:7" ht="15" x14ac:dyDescent="0.25">
      <c r="A17" s="21">
        <v>103201</v>
      </c>
      <c r="B17" t="s">
        <v>141</v>
      </c>
      <c r="C17" s="11" t="str">
        <f t="shared" si="0"/>
        <v>Analítica</v>
      </c>
      <c r="D17" s="13"/>
      <c r="F17" s="1" t="str">
        <f>CONCATENATE(Tabla13[[#This Row],[CODIGO CONTABLE]]," ",Tabla13[[#This Row],[DENOMINACIÓN]])</f>
        <v>103201 Cheques en tránsito PEN</v>
      </c>
      <c r="G17" s="1" t="b">
        <f>ISNUMBER(SEARCH($J$1,Tabla35[[#This Row],[DATO PCGEM19]],1))</f>
        <v>0</v>
      </c>
    </row>
    <row r="18" spans="1:7" ht="15" x14ac:dyDescent="0.25">
      <c r="A18" s="21">
        <v>103202</v>
      </c>
      <c r="B18" t="s">
        <v>142</v>
      </c>
      <c r="C18" s="11" t="str">
        <f t="shared" si="0"/>
        <v>Analítica</v>
      </c>
      <c r="D18" s="13"/>
      <c r="F18" s="1" t="str">
        <f>CONCATENATE(Tabla13[[#This Row],[CODIGO CONTABLE]]," ",Tabla13[[#This Row],[DENOMINACIÓN]])</f>
        <v>103202 Cheques en tránsito USD</v>
      </c>
      <c r="G18" s="1" t="b">
        <f>ISNUMBER(SEARCH($J$1,Tabla35[[#This Row],[DATO PCGEM19]],1))</f>
        <v>0</v>
      </c>
    </row>
    <row r="19" spans="1:7" ht="15" x14ac:dyDescent="0.25">
      <c r="A19" s="20">
        <v>104</v>
      </c>
      <c r="B19" t="s">
        <v>143</v>
      </c>
      <c r="C19" s="11" t="str">
        <f t="shared" si="0"/>
        <v>Subcuenta</v>
      </c>
      <c r="D19" s="13"/>
      <c r="F19" s="1" t="str">
        <f>CONCATENATE(Tabla13[[#This Row],[CODIGO CONTABLE]]," ",Tabla13[[#This Row],[DENOMINACIÓN]])</f>
        <v>104 Cuentas corrientes en instituciones financieras</v>
      </c>
      <c r="G19" s="1" t="b">
        <f>ISNUMBER(SEARCH($J$1,Tabla35[[#This Row],[DATO PCGEM19]],1))</f>
        <v>0</v>
      </c>
    </row>
    <row r="20" spans="1:7" ht="15" x14ac:dyDescent="0.25">
      <c r="A20" s="20">
        <v>1041</v>
      </c>
      <c r="B20" t="s">
        <v>144</v>
      </c>
      <c r="C20" s="11" t="str">
        <f t="shared" si="0"/>
        <v>Divisionaria</v>
      </c>
      <c r="D20" s="13"/>
      <c r="F20" s="1" t="str">
        <f>CONCATENATE(Tabla13[[#This Row],[CODIGO CONTABLE]]," ",Tabla13[[#This Row],[DENOMINACIÓN]])</f>
        <v>1041 Cuentas corrientes operativas</v>
      </c>
      <c r="G20" s="1" t="b">
        <f>ISNUMBER(SEARCH($J$1,Tabla35[[#This Row],[DATO PCGEM19]],1))</f>
        <v>0</v>
      </c>
    </row>
    <row r="21" spans="1:7" ht="15" x14ac:dyDescent="0.25">
      <c r="A21" s="21">
        <v>104101</v>
      </c>
      <c r="B21" t="s">
        <v>145</v>
      </c>
      <c r="C21" s="11" t="str">
        <f t="shared" si="0"/>
        <v>Analítica</v>
      </c>
      <c r="D21" s="13"/>
      <c r="F21" s="1" t="str">
        <f>CONCATENATE(Tabla13[[#This Row],[CODIGO CONTABLE]]," ",Tabla13[[#This Row],[DENOMINACIÓN]])</f>
        <v>104101 Banco de credito PEN</v>
      </c>
      <c r="G21" s="1" t="b">
        <f>ISNUMBER(SEARCH($J$1,Tabla35[[#This Row],[DATO PCGEM19]],1))</f>
        <v>0</v>
      </c>
    </row>
    <row r="22" spans="1:7" ht="15" x14ac:dyDescent="0.25">
      <c r="A22" s="21">
        <v>104102</v>
      </c>
      <c r="B22" t="s">
        <v>146</v>
      </c>
      <c r="C22" s="11" t="str">
        <f t="shared" si="0"/>
        <v>Analítica</v>
      </c>
      <c r="D22" s="13"/>
      <c r="F22" s="1" t="str">
        <f>CONCATENATE(Tabla13[[#This Row],[CODIGO CONTABLE]]," ",Tabla13[[#This Row],[DENOMINACIÓN]])</f>
        <v>104102 Banco de credito USD</v>
      </c>
      <c r="G22" s="1" t="b">
        <f>ISNUMBER(SEARCH($J$1,Tabla35[[#This Row],[DATO PCGEM19]],1))</f>
        <v>0</v>
      </c>
    </row>
    <row r="23" spans="1:7" ht="15" x14ac:dyDescent="0.25">
      <c r="A23" s="21">
        <v>104103</v>
      </c>
      <c r="B23" t="s">
        <v>147</v>
      </c>
      <c r="C23" s="11" t="str">
        <f t="shared" si="0"/>
        <v>Analítica</v>
      </c>
      <c r="D23" s="13"/>
      <c r="F23" s="1" t="str">
        <f>CONCATENATE(Tabla13[[#This Row],[CODIGO CONTABLE]]," ",Tabla13[[#This Row],[DENOMINACIÓN]])</f>
        <v>104103 Banbif PEN</v>
      </c>
      <c r="G23" s="1" t="b">
        <f>ISNUMBER(SEARCH($J$1,Tabla35[[#This Row],[DATO PCGEM19]],1))</f>
        <v>0</v>
      </c>
    </row>
    <row r="24" spans="1:7" ht="15" x14ac:dyDescent="0.25">
      <c r="A24" s="21">
        <v>104104</v>
      </c>
      <c r="B24" t="s">
        <v>148</v>
      </c>
      <c r="C24" s="11" t="str">
        <f t="shared" si="0"/>
        <v>Analítica</v>
      </c>
      <c r="D24" s="13"/>
      <c r="F24" s="1" t="str">
        <f>CONCATENATE(Tabla13[[#This Row],[CODIGO CONTABLE]]," ",Tabla13[[#This Row],[DENOMINACIÓN]])</f>
        <v>104104 Banco continental PEN</v>
      </c>
      <c r="G24" s="1" t="b">
        <f>ISNUMBER(SEARCH($J$1,Tabla35[[#This Row],[DATO PCGEM19]],1))</f>
        <v>0</v>
      </c>
    </row>
    <row r="25" spans="1:7" ht="15" x14ac:dyDescent="0.25">
      <c r="A25" s="21">
        <v>104105</v>
      </c>
      <c r="B25" t="s">
        <v>149</v>
      </c>
      <c r="C25" s="11" t="str">
        <f t="shared" si="0"/>
        <v>Analítica</v>
      </c>
      <c r="D25" s="13"/>
      <c r="F25" s="1" t="str">
        <f>CONCATENATE(Tabla13[[#This Row],[CODIGO CONTABLE]]," ",Tabla13[[#This Row],[DENOMINACIÓN]])</f>
        <v>104105 Banco scotiabank PEN</v>
      </c>
      <c r="G25" s="1" t="b">
        <f>ISNUMBER(SEARCH($J$1,Tabla35[[#This Row],[DATO PCGEM19]],1))</f>
        <v>0</v>
      </c>
    </row>
    <row r="26" spans="1:7" ht="15" x14ac:dyDescent="0.25">
      <c r="A26" s="21">
        <v>104106</v>
      </c>
      <c r="B26" t="s">
        <v>150</v>
      </c>
      <c r="C26" s="11" t="str">
        <f t="shared" si="0"/>
        <v>Analítica</v>
      </c>
      <c r="D26" s="13"/>
      <c r="F26" s="1" t="str">
        <f>CONCATENATE(Tabla13[[#This Row],[CODIGO CONTABLE]]," ",Tabla13[[#This Row],[DENOMINACIÓN]])</f>
        <v>104106 Caja piura PEN</v>
      </c>
      <c r="G26" s="1" t="b">
        <f>ISNUMBER(SEARCH($J$1,Tabla35[[#This Row],[DATO PCGEM19]],1))</f>
        <v>0</v>
      </c>
    </row>
    <row r="27" spans="1:7" ht="15" x14ac:dyDescent="0.25">
      <c r="A27" s="21">
        <v>104107</v>
      </c>
      <c r="B27" t="s">
        <v>151</v>
      </c>
      <c r="C27" s="11" t="str">
        <f t="shared" si="0"/>
        <v>Analítica</v>
      </c>
      <c r="D27" s="13"/>
      <c r="F27" s="1" t="str">
        <f>CONCATENATE(Tabla13[[#This Row],[CODIGO CONTABLE]]," ",Tabla13[[#This Row],[DENOMINACIÓN]])</f>
        <v>104107 Banco gnb peru PEN</v>
      </c>
      <c r="G27" s="1" t="b">
        <f>ISNUMBER(SEARCH($J$1,Tabla35[[#This Row],[DATO PCGEM19]],1))</f>
        <v>0</v>
      </c>
    </row>
    <row r="28" spans="1:7" ht="15" x14ac:dyDescent="0.25">
      <c r="A28" s="21">
        <v>104108</v>
      </c>
      <c r="B28" t="s">
        <v>152</v>
      </c>
      <c r="C28" s="11" t="str">
        <f t="shared" si="0"/>
        <v>Analítica</v>
      </c>
      <c r="D28" s="13"/>
      <c r="F28" s="1" t="str">
        <f>CONCATENATE(Tabla13[[#This Row],[CODIGO CONTABLE]]," ",Tabla13[[#This Row],[DENOMINACIÓN]])</f>
        <v>104108 Banco pichincha PEN</v>
      </c>
      <c r="G28" s="1" t="b">
        <f>ISNUMBER(SEARCH($J$1,Tabla35[[#This Row],[DATO PCGEM19]],1))</f>
        <v>0</v>
      </c>
    </row>
    <row r="29" spans="1:7" ht="15" x14ac:dyDescent="0.25">
      <c r="A29" s="21">
        <v>104109</v>
      </c>
      <c r="B29" t="s">
        <v>153</v>
      </c>
      <c r="C29" s="11" t="str">
        <f t="shared" si="0"/>
        <v>Analítica</v>
      </c>
      <c r="D29" s="13"/>
      <c r="F29" s="1" t="str">
        <f>CONCATENATE(Tabla13[[#This Row],[CODIGO CONTABLE]]," ",Tabla13[[#This Row],[DENOMINACIÓN]])</f>
        <v>104109 Banco de comercio</v>
      </c>
      <c r="G29" s="1" t="b">
        <f>ISNUMBER(SEARCH($J$1,Tabla35[[#This Row],[DATO PCGEM19]],1))</f>
        <v>0</v>
      </c>
    </row>
    <row r="30" spans="1:7" ht="15" x14ac:dyDescent="0.25">
      <c r="A30" s="21">
        <v>104110</v>
      </c>
      <c r="B30" t="s">
        <v>154</v>
      </c>
      <c r="C30" s="11" t="str">
        <f t="shared" si="0"/>
        <v>Analítica</v>
      </c>
      <c r="D30" s="13"/>
      <c r="F30" s="1" t="str">
        <f>CONCATENATE(Tabla13[[#This Row],[CODIGO CONTABLE]]," ",Tabla13[[#This Row],[DENOMINACIÓN]])</f>
        <v>104110 Banco de la nacion PEN</v>
      </c>
      <c r="G30" s="1" t="b">
        <f>ISNUMBER(SEARCH($J$1,Tabla35[[#This Row],[DATO PCGEM19]],1))</f>
        <v>0</v>
      </c>
    </row>
    <row r="31" spans="1:7" ht="15" x14ac:dyDescent="0.25">
      <c r="A31" s="21">
        <v>104111</v>
      </c>
      <c r="B31" t="s">
        <v>155</v>
      </c>
      <c r="C31" s="11" t="str">
        <f t="shared" si="0"/>
        <v>Analítica</v>
      </c>
      <c r="D31" s="13"/>
      <c r="F31" s="1" t="str">
        <f>CONCATENATE(Tabla13[[#This Row],[CODIGO CONTABLE]]," ",Tabla13[[#This Row],[DENOMINACIÓN]])</f>
        <v>104111 Banco de la nacion USD</v>
      </c>
      <c r="G31" s="1" t="b">
        <f>ISNUMBER(SEARCH($J$1,Tabla35[[#This Row],[DATO PCGEM19]],1))</f>
        <v>0</v>
      </c>
    </row>
    <row r="32" spans="1:7" ht="15" x14ac:dyDescent="0.25">
      <c r="A32" s="20">
        <v>1042</v>
      </c>
      <c r="B32" t="s">
        <v>156</v>
      </c>
      <c r="C32" s="11" t="str">
        <f t="shared" si="0"/>
        <v>Divisionaria</v>
      </c>
      <c r="D32" s="13"/>
      <c r="F32" s="1" t="str">
        <f>CONCATENATE(Tabla13[[#This Row],[CODIGO CONTABLE]]," ",Tabla13[[#This Row],[DENOMINACIÓN]])</f>
        <v>1042 Cuentas corrientes para fines específicos</v>
      </c>
      <c r="G32" s="1" t="b">
        <f>ISNUMBER(SEARCH($J$1,Tabla35[[#This Row],[DATO PCGEM19]],1))</f>
        <v>0</v>
      </c>
    </row>
    <row r="33" spans="1:7" ht="15" x14ac:dyDescent="0.25">
      <c r="A33" s="21">
        <v>104201</v>
      </c>
      <c r="B33" t="s">
        <v>157</v>
      </c>
      <c r="C33" s="11" t="str">
        <f t="shared" si="0"/>
        <v>Analítica</v>
      </c>
      <c r="D33" s="13"/>
      <c r="F33" s="1" t="str">
        <f>CONCATENATE(Tabla13[[#This Row],[CODIGO CONTABLE]]," ",Tabla13[[#This Row],[DENOMINACIÓN]])</f>
        <v>104201 Cuenta de detracciones</v>
      </c>
      <c r="G33" s="1" t="b">
        <f>ISNUMBER(SEARCH($J$1,Tabla35[[#This Row],[DATO PCGEM19]],1))</f>
        <v>0</v>
      </c>
    </row>
    <row r="34" spans="1:7" ht="15" x14ac:dyDescent="0.25">
      <c r="A34" s="20">
        <v>105</v>
      </c>
      <c r="B34" t="s">
        <v>158</v>
      </c>
      <c r="C34" s="11" t="str">
        <f t="shared" si="0"/>
        <v>Subcuenta</v>
      </c>
      <c r="D34" s="13"/>
      <c r="F34" s="1" t="str">
        <f>CONCATENATE(Tabla13[[#This Row],[CODIGO CONTABLE]]," ",Tabla13[[#This Row],[DENOMINACIÓN]])</f>
        <v>105 Otros equivalentes de efectivo</v>
      </c>
      <c r="G34" s="1" t="b">
        <f>ISNUMBER(SEARCH($J$1,Tabla35[[#This Row],[DATO PCGEM19]],1))</f>
        <v>0</v>
      </c>
    </row>
    <row r="35" spans="1:7" ht="15" x14ac:dyDescent="0.25">
      <c r="A35" s="20">
        <v>1051</v>
      </c>
      <c r="B35" t="s">
        <v>159</v>
      </c>
      <c r="C35" s="11" t="str">
        <f t="shared" si="0"/>
        <v>Divisionaria</v>
      </c>
      <c r="D35" s="13"/>
      <c r="F35" s="1" t="str">
        <f>CONCATENATE(Tabla13[[#This Row],[CODIGO CONTABLE]]," ",Tabla13[[#This Row],[DENOMINACIÓN]])</f>
        <v>1051 Otro equivalentes de efectivo</v>
      </c>
      <c r="G35" s="1" t="b">
        <f>ISNUMBER(SEARCH($J$1,Tabla35[[#This Row],[DATO PCGEM19]],1))</f>
        <v>0</v>
      </c>
    </row>
    <row r="36" spans="1:7" ht="15" x14ac:dyDescent="0.25">
      <c r="A36" s="21">
        <v>105101</v>
      </c>
      <c r="B36" t="s">
        <v>159</v>
      </c>
      <c r="C36" s="11" t="str">
        <f t="shared" si="0"/>
        <v>Analítica</v>
      </c>
      <c r="D36" s="13"/>
      <c r="F36" s="1" t="str">
        <f>CONCATENATE(Tabla13[[#This Row],[CODIGO CONTABLE]]," ",Tabla13[[#This Row],[DENOMINACIÓN]])</f>
        <v>105101 Otro equivalentes de efectivo</v>
      </c>
      <c r="G36" s="1" t="b">
        <f>ISNUMBER(SEARCH($J$1,Tabla35[[#This Row],[DATO PCGEM19]],1))</f>
        <v>0</v>
      </c>
    </row>
    <row r="37" spans="1:7" ht="15" x14ac:dyDescent="0.25">
      <c r="A37" s="20">
        <v>106</v>
      </c>
      <c r="B37" t="s">
        <v>160</v>
      </c>
      <c r="C37" s="11" t="str">
        <f t="shared" si="0"/>
        <v>Subcuenta</v>
      </c>
      <c r="D37" s="13"/>
      <c r="F37" s="1" t="str">
        <f>CONCATENATE(Tabla13[[#This Row],[CODIGO CONTABLE]]," ",Tabla13[[#This Row],[DENOMINACIÓN]])</f>
        <v>106 Depósitos en instituciones financieras</v>
      </c>
      <c r="G37" s="1" t="b">
        <f>ISNUMBER(SEARCH($J$1,Tabla35[[#This Row],[DATO PCGEM19]],1))</f>
        <v>0</v>
      </c>
    </row>
    <row r="38" spans="1:7" ht="15" x14ac:dyDescent="0.25">
      <c r="A38" s="20">
        <v>1061</v>
      </c>
      <c r="B38" t="s">
        <v>161</v>
      </c>
      <c r="C38" s="11" t="str">
        <f t="shared" si="0"/>
        <v>Divisionaria</v>
      </c>
      <c r="D38" s="13"/>
      <c r="F38" s="1" t="str">
        <f>CONCATENATE(Tabla13[[#This Row],[CODIGO CONTABLE]]," ",Tabla13[[#This Row],[DENOMINACIÓN]])</f>
        <v>1061 Depósitos de ahorro</v>
      </c>
      <c r="G38" s="1" t="b">
        <f>ISNUMBER(SEARCH($J$1,Tabla35[[#This Row],[DATO PCGEM19]],1))</f>
        <v>0</v>
      </c>
    </row>
    <row r="39" spans="1:7" ht="15" x14ac:dyDescent="0.25">
      <c r="A39" s="21">
        <v>106101</v>
      </c>
      <c r="B39" t="s">
        <v>161</v>
      </c>
      <c r="C39" s="11" t="str">
        <f t="shared" si="0"/>
        <v>Analítica</v>
      </c>
      <c r="D39" s="13"/>
      <c r="F39" s="1" t="str">
        <f>CONCATENATE(Tabla13[[#This Row],[CODIGO CONTABLE]]," ",Tabla13[[#This Row],[DENOMINACIÓN]])</f>
        <v>106101 Depósitos de ahorro</v>
      </c>
      <c r="G39" s="1" t="b">
        <f>ISNUMBER(SEARCH($J$1,Tabla35[[#This Row],[DATO PCGEM19]],1))</f>
        <v>0</v>
      </c>
    </row>
    <row r="40" spans="1:7" ht="15" x14ac:dyDescent="0.25">
      <c r="A40" s="20">
        <v>1062</v>
      </c>
      <c r="B40" t="s">
        <v>162</v>
      </c>
      <c r="C40" s="11" t="str">
        <f t="shared" si="0"/>
        <v>Divisionaria</v>
      </c>
      <c r="D40" s="13"/>
      <c r="F40" s="1" t="str">
        <f>CONCATENATE(Tabla13[[#This Row],[CODIGO CONTABLE]]," ",Tabla13[[#This Row],[DENOMINACIÓN]])</f>
        <v>1062 Depósitos a plazo</v>
      </c>
      <c r="G40" s="1" t="b">
        <f>ISNUMBER(SEARCH($J$1,Tabla35[[#This Row],[DATO PCGEM19]],1))</f>
        <v>0</v>
      </c>
    </row>
    <row r="41" spans="1:7" ht="15" x14ac:dyDescent="0.25">
      <c r="A41" s="21">
        <v>106201</v>
      </c>
      <c r="B41" t="s">
        <v>162</v>
      </c>
      <c r="C41" s="11" t="str">
        <f t="shared" si="0"/>
        <v>Analítica</v>
      </c>
      <c r="D41" s="13"/>
      <c r="F41" s="1" t="str">
        <f>CONCATENATE(Tabla13[[#This Row],[CODIGO CONTABLE]]," ",Tabla13[[#This Row],[DENOMINACIÓN]])</f>
        <v>106201 Depósitos a plazo</v>
      </c>
      <c r="G41" s="1" t="b">
        <f>ISNUMBER(SEARCH($J$1,Tabla35[[#This Row],[DATO PCGEM19]],1))</f>
        <v>0</v>
      </c>
    </row>
    <row r="42" spans="1:7" ht="15" x14ac:dyDescent="0.25">
      <c r="A42" s="20">
        <v>107</v>
      </c>
      <c r="B42" t="s">
        <v>163</v>
      </c>
      <c r="C42" s="11" t="str">
        <f t="shared" si="0"/>
        <v>Subcuenta</v>
      </c>
      <c r="D42" s="13"/>
      <c r="F42" s="1" t="str">
        <f>CONCATENATE(Tabla13[[#This Row],[CODIGO CONTABLE]]," ",Tabla13[[#This Row],[DENOMINACIÓN]])</f>
        <v>107 Fondos sujetos a restricción</v>
      </c>
      <c r="G42" s="1" t="b">
        <f>ISNUMBER(SEARCH($J$1,Tabla35[[#This Row],[DATO PCGEM19]],1))</f>
        <v>0</v>
      </c>
    </row>
    <row r="43" spans="1:7" ht="15" x14ac:dyDescent="0.25">
      <c r="A43" s="20">
        <v>1071</v>
      </c>
      <c r="B43" t="s">
        <v>164</v>
      </c>
      <c r="C43" s="11" t="str">
        <f t="shared" si="0"/>
        <v>Divisionaria</v>
      </c>
      <c r="D43" s="13"/>
      <c r="F43" s="1" t="str">
        <f>CONCATENATE(Tabla13[[#This Row],[CODIGO CONTABLE]]," ",Tabla13[[#This Row],[DENOMINACIÓN]])</f>
        <v>1071 Fondos en garantía</v>
      </c>
      <c r="G43" s="1" t="b">
        <f>ISNUMBER(SEARCH($J$1,Tabla35[[#This Row],[DATO PCGEM19]],1))</f>
        <v>0</v>
      </c>
    </row>
    <row r="44" spans="1:7" ht="15" x14ac:dyDescent="0.25">
      <c r="A44" s="21">
        <v>107101</v>
      </c>
      <c r="B44" t="s">
        <v>164</v>
      </c>
      <c r="C44" s="11" t="str">
        <f t="shared" si="0"/>
        <v>Analítica</v>
      </c>
      <c r="D44" s="13"/>
      <c r="F44" s="1" t="str">
        <f>CONCATENATE(Tabla13[[#This Row],[CODIGO CONTABLE]]," ",Tabla13[[#This Row],[DENOMINACIÓN]])</f>
        <v>107101 Fondos en garantía</v>
      </c>
      <c r="G44" s="1" t="b">
        <f>ISNUMBER(SEARCH($J$1,Tabla35[[#This Row],[DATO PCGEM19]],1))</f>
        <v>0</v>
      </c>
    </row>
    <row r="45" spans="1:7" ht="15" x14ac:dyDescent="0.25">
      <c r="A45" s="20">
        <v>1072</v>
      </c>
      <c r="B45" t="s">
        <v>165</v>
      </c>
      <c r="C45" s="11" t="str">
        <f t="shared" si="0"/>
        <v>Divisionaria</v>
      </c>
      <c r="D45" s="13"/>
      <c r="F45" s="1" t="str">
        <f>CONCATENATE(Tabla13[[#This Row],[CODIGO CONTABLE]]," ",Tabla13[[#This Row],[DENOMINACIÓN]])</f>
        <v>1072 Fondos retenidos por mandato de la autoridad</v>
      </c>
      <c r="G45" s="1" t="b">
        <f>ISNUMBER(SEARCH($J$1,Tabla35[[#This Row],[DATO PCGEM19]],1))</f>
        <v>0</v>
      </c>
    </row>
    <row r="46" spans="1:7" ht="15" x14ac:dyDescent="0.25">
      <c r="A46" s="21">
        <v>107201</v>
      </c>
      <c r="B46" t="s">
        <v>165</v>
      </c>
      <c r="C46" s="11" t="str">
        <f t="shared" si="0"/>
        <v>Analítica</v>
      </c>
      <c r="D46" s="13"/>
      <c r="F46" s="1" t="str">
        <f>CONCATENATE(Tabla13[[#This Row],[CODIGO CONTABLE]]," ",Tabla13[[#This Row],[DENOMINACIÓN]])</f>
        <v>107201 Fondos retenidos por mandato de la autoridad</v>
      </c>
      <c r="G46" s="1" t="b">
        <f>ISNUMBER(SEARCH($J$1,Tabla35[[#This Row],[DATO PCGEM19]],1))</f>
        <v>0</v>
      </c>
    </row>
    <row r="47" spans="1:7" ht="15" x14ac:dyDescent="0.25">
      <c r="A47" s="20">
        <v>1073</v>
      </c>
      <c r="B47" t="s">
        <v>166</v>
      </c>
      <c r="C47" s="11" t="str">
        <f t="shared" si="0"/>
        <v>Divisionaria</v>
      </c>
      <c r="D47" s="13"/>
      <c r="F47" s="1" t="str">
        <f>CONCATENATE(Tabla13[[#This Row],[CODIGO CONTABLE]]," ",Tabla13[[#This Row],[DENOMINACIÓN]])</f>
        <v>1073 Otros fondos sujetos a restricción</v>
      </c>
      <c r="G47" s="1" t="b">
        <f>ISNUMBER(SEARCH($J$1,Tabla35[[#This Row],[DATO PCGEM19]],1))</f>
        <v>0</v>
      </c>
    </row>
    <row r="48" spans="1:7" ht="15" x14ac:dyDescent="0.25">
      <c r="A48" s="21">
        <v>107301</v>
      </c>
      <c r="B48" t="s">
        <v>166</v>
      </c>
      <c r="C48" s="11" t="str">
        <f t="shared" si="0"/>
        <v>Analítica</v>
      </c>
      <c r="D48" s="13"/>
      <c r="F48" s="1" t="str">
        <f>CONCATENATE(Tabla13[[#This Row],[CODIGO CONTABLE]]," ",Tabla13[[#This Row],[DENOMINACIÓN]])</f>
        <v>107301 Otros fondos sujetos a restricción</v>
      </c>
      <c r="G48" s="1" t="b">
        <f>ISNUMBER(SEARCH($J$1,Tabla35[[#This Row],[DATO PCGEM19]],1))</f>
        <v>0</v>
      </c>
    </row>
    <row r="49" spans="1:7" ht="15" x14ac:dyDescent="0.25">
      <c r="A49" s="20">
        <v>107302</v>
      </c>
      <c r="B49" t="s">
        <v>167</v>
      </c>
      <c r="C49" s="11" t="str">
        <f t="shared" si="0"/>
        <v>Analítica</v>
      </c>
      <c r="D49" s="13"/>
      <c r="F49" s="1" t="str">
        <f>CONCATENATE(Tabla13[[#This Row],[CODIGO CONTABLE]]," ",Tabla13[[#This Row],[DENOMINACIÓN]])</f>
        <v>107302 Disponible para liberacion de fondos</v>
      </c>
      <c r="G49" s="1" t="b">
        <f>ISNUMBER(SEARCH($J$1,Tabla35[[#This Row],[DATO PCGEM19]],1))</f>
        <v>0</v>
      </c>
    </row>
    <row r="50" spans="1:7" ht="15" x14ac:dyDescent="0.25">
      <c r="A50" s="20">
        <v>107303</v>
      </c>
      <c r="B50" t="s">
        <v>168</v>
      </c>
      <c r="C50" s="11" t="str">
        <f t="shared" si="0"/>
        <v>Analítica</v>
      </c>
      <c r="D50" s="13"/>
      <c r="F50" s="1" t="str">
        <f>CONCATENATE(Tabla13[[#This Row],[CODIGO CONTABLE]]," ",Tabla13[[#This Row],[DENOMINACIÓN]])</f>
        <v>107303 Fondos imputados por la sunat</v>
      </c>
      <c r="G50" s="1" t="b">
        <f>ISNUMBER(SEARCH($J$1,Tabla35[[#This Row],[DATO PCGEM19]],1))</f>
        <v>0</v>
      </c>
    </row>
    <row r="51" spans="1:7" ht="15" x14ac:dyDescent="0.25">
      <c r="A51" s="18">
        <v>11</v>
      </c>
      <c r="B51" s="19" t="s">
        <v>4</v>
      </c>
      <c r="C51" s="11" t="str">
        <f t="shared" si="0"/>
        <v>Cuenta</v>
      </c>
      <c r="D51" s="13"/>
      <c r="F51" s="1" t="str">
        <f>CONCATENATE(Tabla13[[#This Row],[CODIGO CONTABLE]]," ",Tabla13[[#This Row],[DENOMINACIÓN]])</f>
        <v>11 INVERSIONES FINANCIERAS</v>
      </c>
      <c r="G51" s="1" t="b">
        <f>ISNUMBER(SEARCH($J$1,Tabla35[[#This Row],[DATO PCGEM19]],1))</f>
        <v>0</v>
      </c>
    </row>
    <row r="52" spans="1:7" ht="15" x14ac:dyDescent="0.25">
      <c r="A52" s="20">
        <v>111</v>
      </c>
      <c r="B52" t="s">
        <v>169</v>
      </c>
      <c r="C52" s="11" t="str">
        <f t="shared" si="0"/>
        <v>Subcuenta</v>
      </c>
      <c r="D52" s="13"/>
      <c r="F52" s="1" t="str">
        <f>CONCATENATE(Tabla13[[#This Row],[CODIGO CONTABLE]]," ",Tabla13[[#This Row],[DENOMINACIÓN]])</f>
        <v>111 Inversiones mantenidas para negociación</v>
      </c>
      <c r="G52" s="1" t="b">
        <f>ISNUMBER(SEARCH($J$1,Tabla35[[#This Row],[DATO PCGEM19]],1))</f>
        <v>0</v>
      </c>
    </row>
    <row r="53" spans="1:7" ht="15" x14ac:dyDescent="0.25">
      <c r="A53" s="20">
        <v>1111</v>
      </c>
      <c r="B53" t="s">
        <v>170</v>
      </c>
      <c r="C53" s="11" t="str">
        <f t="shared" si="0"/>
        <v>Divisionaria</v>
      </c>
      <c r="D53" s="13"/>
      <c r="F53" s="1" t="str">
        <f>CONCATENATE(Tabla13[[#This Row],[CODIGO CONTABLE]]," ",Tabla13[[#This Row],[DENOMINACIÓN]])</f>
        <v>1111 Valores emitidos o garantizados por el estado</v>
      </c>
      <c r="G53" s="1" t="b">
        <f>ISNUMBER(SEARCH($J$1,Tabla35[[#This Row],[DATO PCGEM19]],1))</f>
        <v>0</v>
      </c>
    </row>
    <row r="54" spans="1:7" ht="15" x14ac:dyDescent="0.25">
      <c r="A54" s="20">
        <v>11111</v>
      </c>
      <c r="B54" t="s">
        <v>171</v>
      </c>
      <c r="C54" s="11" t="str">
        <f t="shared" si="0"/>
        <v>Subdivisionaria</v>
      </c>
      <c r="D54" s="13"/>
      <c r="F54" s="1" t="str">
        <f>CONCATENATE(Tabla13[[#This Row],[CODIGO CONTABLE]]," ",Tabla13[[#This Row],[DENOMINACIÓN]])</f>
        <v>11111 Costo</v>
      </c>
      <c r="G54" s="1" t="b">
        <f>ISNUMBER(SEARCH($J$1,Tabla35[[#This Row],[DATO PCGEM19]],1))</f>
        <v>0</v>
      </c>
    </row>
    <row r="55" spans="1:7" ht="15" x14ac:dyDescent="0.25">
      <c r="A55" s="21">
        <v>111111</v>
      </c>
      <c r="B55" t="s">
        <v>172</v>
      </c>
      <c r="C55" s="11" t="str">
        <f t="shared" si="0"/>
        <v>Analítica</v>
      </c>
      <c r="D55" s="13"/>
      <c r="F55" s="1" t="str">
        <f>CONCATENATE(Tabla13[[#This Row],[CODIGO CONTABLE]]," ",Tabla13[[#This Row],[DENOMINACIÓN]])</f>
        <v>111111 Valores estado costo</v>
      </c>
      <c r="G55" s="1" t="b">
        <f>ISNUMBER(SEARCH($J$1,Tabla35[[#This Row],[DATO PCGEM19]],1))</f>
        <v>0</v>
      </c>
    </row>
    <row r="56" spans="1:7" ht="15" x14ac:dyDescent="0.25">
      <c r="A56" s="20">
        <v>11112</v>
      </c>
      <c r="B56" t="s">
        <v>173</v>
      </c>
      <c r="C56" s="11" t="str">
        <f t="shared" si="0"/>
        <v>Subdivisionaria</v>
      </c>
      <c r="D56" s="13"/>
      <c r="F56" s="1" t="str">
        <f>CONCATENATE(Tabla13[[#This Row],[CODIGO CONTABLE]]," ",Tabla13[[#This Row],[DENOMINACIÓN]])</f>
        <v>11112 Valor razonable</v>
      </c>
      <c r="G56" s="1" t="b">
        <f>ISNUMBER(SEARCH($J$1,Tabla35[[#This Row],[DATO PCGEM19]],1))</f>
        <v>0</v>
      </c>
    </row>
    <row r="57" spans="1:7" ht="15" x14ac:dyDescent="0.25">
      <c r="A57" s="21">
        <v>111121</v>
      </c>
      <c r="B57" t="s">
        <v>174</v>
      </c>
      <c r="C57" s="11" t="str">
        <f t="shared" si="0"/>
        <v>Analítica</v>
      </c>
      <c r="D57" s="13"/>
      <c r="F57" s="1" t="str">
        <f>CONCATENATE(Tabla13[[#This Row],[CODIGO CONTABLE]]," ",Tabla13[[#This Row],[DENOMINACIÓN]])</f>
        <v>111121 Valores estado valor razonable</v>
      </c>
      <c r="G57" s="1" t="b">
        <f>ISNUMBER(SEARCH($J$1,Tabla35[[#This Row],[DATO PCGEM19]],1))</f>
        <v>0</v>
      </c>
    </row>
    <row r="58" spans="1:7" ht="15" x14ac:dyDescent="0.25">
      <c r="A58" s="20">
        <v>1112</v>
      </c>
      <c r="B58" t="s">
        <v>175</v>
      </c>
      <c r="C58" s="11" t="str">
        <f t="shared" si="0"/>
        <v>Divisionaria</v>
      </c>
      <c r="D58" s="13"/>
      <c r="F58" s="1" t="str">
        <f>CONCATENATE(Tabla13[[#This Row],[CODIGO CONTABLE]]," ",Tabla13[[#This Row],[DENOMINACIÓN]])</f>
        <v>1112 Valores emitidos por el sistema financiero</v>
      </c>
      <c r="G58" s="1" t="b">
        <f>ISNUMBER(SEARCH($J$1,Tabla35[[#This Row],[DATO PCGEM19]],1))</f>
        <v>0</v>
      </c>
    </row>
    <row r="59" spans="1:7" ht="15" x14ac:dyDescent="0.25">
      <c r="A59" s="20">
        <v>11121</v>
      </c>
      <c r="B59" t="s">
        <v>171</v>
      </c>
      <c r="C59" s="11" t="str">
        <f t="shared" si="0"/>
        <v>Subdivisionaria</v>
      </c>
      <c r="D59" s="13"/>
      <c r="F59" s="1" t="str">
        <f>CONCATENATE(Tabla13[[#This Row],[CODIGO CONTABLE]]," ",Tabla13[[#This Row],[DENOMINACIÓN]])</f>
        <v>11121 Costo</v>
      </c>
      <c r="G59" s="1" t="b">
        <f>ISNUMBER(SEARCH($J$1,Tabla35[[#This Row],[DATO PCGEM19]],1))</f>
        <v>0</v>
      </c>
    </row>
    <row r="60" spans="1:7" ht="15" x14ac:dyDescent="0.25">
      <c r="A60" s="21">
        <v>111211</v>
      </c>
      <c r="B60" t="s">
        <v>176</v>
      </c>
      <c r="C60" s="11" t="str">
        <f t="shared" si="0"/>
        <v>Analítica</v>
      </c>
      <c r="D60" s="13"/>
      <c r="F60" s="1" t="str">
        <f>CONCATENATE(Tabla13[[#This Row],[CODIGO CONTABLE]]," ",Tabla13[[#This Row],[DENOMINACIÓN]])</f>
        <v>111211 Valores sistema financiero costo</v>
      </c>
      <c r="G60" s="1" t="b">
        <f>ISNUMBER(SEARCH($J$1,Tabla35[[#This Row],[DATO PCGEM19]],1))</f>
        <v>0</v>
      </c>
    </row>
    <row r="61" spans="1:7" ht="15" x14ac:dyDescent="0.25">
      <c r="A61" s="20">
        <v>11122</v>
      </c>
      <c r="B61" t="s">
        <v>173</v>
      </c>
      <c r="C61" s="11" t="str">
        <f t="shared" si="0"/>
        <v>Subdivisionaria</v>
      </c>
      <c r="D61" s="13"/>
      <c r="F61" s="1" t="str">
        <f>CONCATENATE(Tabla13[[#This Row],[CODIGO CONTABLE]]," ",Tabla13[[#This Row],[DENOMINACIÓN]])</f>
        <v>11122 Valor razonable</v>
      </c>
      <c r="G61" s="1" t="b">
        <f>ISNUMBER(SEARCH($J$1,Tabla35[[#This Row],[DATO PCGEM19]],1))</f>
        <v>0</v>
      </c>
    </row>
    <row r="62" spans="1:7" ht="15" x14ac:dyDescent="0.25">
      <c r="A62" s="21">
        <v>111221</v>
      </c>
      <c r="B62" t="s">
        <v>177</v>
      </c>
      <c r="C62" s="11" t="str">
        <f t="shared" si="0"/>
        <v>Analítica</v>
      </c>
      <c r="D62" s="13"/>
      <c r="F62" s="1" t="str">
        <f>CONCATENATE(Tabla13[[#This Row],[CODIGO CONTABLE]]," ",Tabla13[[#This Row],[DENOMINACIÓN]])</f>
        <v>111221 Valores sistema financierovalor razonable</v>
      </c>
      <c r="G62" s="1" t="b">
        <f>ISNUMBER(SEARCH($J$1,Tabla35[[#This Row],[DATO PCGEM19]],1))</f>
        <v>0</v>
      </c>
    </row>
    <row r="63" spans="1:7" ht="15" x14ac:dyDescent="0.25">
      <c r="A63" s="20">
        <v>1113</v>
      </c>
      <c r="B63" t="s">
        <v>178</v>
      </c>
      <c r="C63" s="11" t="str">
        <f t="shared" si="0"/>
        <v>Divisionaria</v>
      </c>
      <c r="D63" s="13"/>
      <c r="F63" s="1" t="str">
        <f>CONCATENATE(Tabla13[[#This Row],[CODIGO CONTABLE]]," ",Tabla13[[#This Row],[DENOMINACIÓN]])</f>
        <v>1113 Valores emitidos por entidades</v>
      </c>
      <c r="G63" s="1" t="b">
        <f>ISNUMBER(SEARCH($J$1,Tabla35[[#This Row],[DATO PCGEM19]],1))</f>
        <v>0</v>
      </c>
    </row>
    <row r="64" spans="1:7" ht="15" x14ac:dyDescent="0.25">
      <c r="A64" s="20">
        <v>11131</v>
      </c>
      <c r="B64" t="s">
        <v>171</v>
      </c>
      <c r="C64" s="11" t="str">
        <f t="shared" si="0"/>
        <v>Subdivisionaria</v>
      </c>
      <c r="D64" s="13"/>
      <c r="F64" s="1" t="str">
        <f>CONCATENATE(Tabla13[[#This Row],[CODIGO CONTABLE]]," ",Tabla13[[#This Row],[DENOMINACIÓN]])</f>
        <v>11131 Costo</v>
      </c>
      <c r="G64" s="1" t="b">
        <f>ISNUMBER(SEARCH($J$1,Tabla35[[#This Row],[DATO PCGEM19]],1))</f>
        <v>0</v>
      </c>
    </row>
    <row r="65" spans="1:7" ht="15" x14ac:dyDescent="0.25">
      <c r="A65" s="21">
        <v>111311</v>
      </c>
      <c r="B65" t="s">
        <v>179</v>
      </c>
      <c r="C65" s="11" t="str">
        <f t="shared" si="0"/>
        <v>Analítica</v>
      </c>
      <c r="D65" s="13"/>
      <c r="F65" s="1" t="str">
        <f>CONCATENATE(Tabla13[[#This Row],[CODIGO CONTABLE]]," ",Tabla13[[#This Row],[DENOMINACIÓN]])</f>
        <v>111311 Valores emitidos entidades costo</v>
      </c>
      <c r="G65" s="1" t="b">
        <f>ISNUMBER(SEARCH($J$1,Tabla35[[#This Row],[DATO PCGEM19]],1))</f>
        <v>0</v>
      </c>
    </row>
    <row r="66" spans="1:7" ht="15" x14ac:dyDescent="0.25">
      <c r="A66" s="20">
        <v>11132</v>
      </c>
      <c r="B66" t="s">
        <v>173</v>
      </c>
      <c r="C66" s="11" t="str">
        <f t="shared" si="0"/>
        <v>Subdivisionaria</v>
      </c>
      <c r="D66" s="13"/>
      <c r="F66" s="1" t="str">
        <f>CONCATENATE(Tabla13[[#This Row],[CODIGO CONTABLE]]," ",Tabla13[[#This Row],[DENOMINACIÓN]])</f>
        <v>11132 Valor razonable</v>
      </c>
      <c r="G66" s="1" t="b">
        <f>ISNUMBER(SEARCH($J$1,Tabla35[[#This Row],[DATO PCGEM19]],1))</f>
        <v>0</v>
      </c>
    </row>
    <row r="67" spans="1:7" ht="15" x14ac:dyDescent="0.25">
      <c r="A67" s="21">
        <v>111321</v>
      </c>
      <c r="B67" t="s">
        <v>180</v>
      </c>
      <c r="C67" s="11" t="str">
        <f t="shared" si="0"/>
        <v>Analítica</v>
      </c>
      <c r="D67" s="13"/>
      <c r="F67" s="1" t="str">
        <f>CONCATENATE(Tabla13[[#This Row],[CODIGO CONTABLE]]," ",Tabla13[[#This Row],[DENOMINACIÓN]])</f>
        <v>111321 Valores emitidos entidades valor razonable</v>
      </c>
      <c r="G67" s="1" t="b">
        <f>ISNUMBER(SEARCH($J$1,Tabla35[[#This Row],[DATO PCGEM19]],1))</f>
        <v>0</v>
      </c>
    </row>
    <row r="68" spans="1:7" ht="15" x14ac:dyDescent="0.25">
      <c r="A68" s="20">
        <v>1114</v>
      </c>
      <c r="B68" t="s">
        <v>181</v>
      </c>
      <c r="C68" s="11" t="str">
        <f t="shared" si="0"/>
        <v>Divisionaria</v>
      </c>
      <c r="D68" s="13"/>
      <c r="F68" s="1" t="str">
        <f>CONCATENATE(Tabla13[[#This Row],[CODIGO CONTABLE]]," ",Tabla13[[#This Row],[DENOMINACIÓN]])</f>
        <v>1114 Otros títulos representativos de deuda</v>
      </c>
      <c r="G68" s="1" t="b">
        <f>ISNUMBER(SEARCH($J$1,Tabla35[[#This Row],[DATO PCGEM19]],1))</f>
        <v>0</v>
      </c>
    </row>
    <row r="69" spans="1:7" ht="15" x14ac:dyDescent="0.25">
      <c r="A69" s="20">
        <v>11141</v>
      </c>
      <c r="B69" t="s">
        <v>171</v>
      </c>
      <c r="C69" s="11" t="str">
        <f t="shared" si="0"/>
        <v>Subdivisionaria</v>
      </c>
      <c r="D69" s="13"/>
      <c r="F69" s="1" t="str">
        <f>CONCATENATE(Tabla13[[#This Row],[CODIGO CONTABLE]]," ",Tabla13[[#This Row],[DENOMINACIÓN]])</f>
        <v>11141 Costo</v>
      </c>
      <c r="G69" s="1" t="b">
        <f>ISNUMBER(SEARCH($J$1,Tabla35[[#This Row],[DATO PCGEM19]],1))</f>
        <v>0</v>
      </c>
    </row>
    <row r="70" spans="1:7" ht="15" x14ac:dyDescent="0.25">
      <c r="A70" s="21">
        <v>111411</v>
      </c>
      <c r="B70" t="s">
        <v>182</v>
      </c>
      <c r="C70" s="11" t="str">
        <f t="shared" ref="C70:C133" si="1">IF(LEN(A70)=1, "Elemento", IF(LEN(A70)=2, "Cuenta", IF(LEN(A70)=3, "Subcuenta", IF(LEN(A70)=4, "Divisionaria", IF(LEN(A70)=5, "Subdivisionaria", "Analítica")))))</f>
        <v>Analítica</v>
      </c>
      <c r="D70" s="13"/>
      <c r="F70" s="1" t="str">
        <f>CONCATENATE(Tabla13[[#This Row],[CODIGO CONTABLE]]," ",Tabla13[[#This Row],[DENOMINACIÓN]])</f>
        <v>111411 Otros titulos costo</v>
      </c>
      <c r="G70" s="1" t="b">
        <f>ISNUMBER(SEARCH($J$1,Tabla35[[#This Row],[DATO PCGEM19]],1))</f>
        <v>0</v>
      </c>
    </row>
    <row r="71" spans="1:7" ht="15" x14ac:dyDescent="0.25">
      <c r="A71" s="20">
        <v>11142</v>
      </c>
      <c r="B71" t="s">
        <v>173</v>
      </c>
      <c r="C71" s="11" t="str">
        <f t="shared" si="1"/>
        <v>Subdivisionaria</v>
      </c>
      <c r="D71" s="13"/>
      <c r="F71" s="1" t="str">
        <f>CONCATENATE(Tabla13[[#This Row],[CODIGO CONTABLE]]," ",Tabla13[[#This Row],[DENOMINACIÓN]])</f>
        <v>11142 Valor razonable</v>
      </c>
      <c r="G71" s="1" t="b">
        <f>ISNUMBER(SEARCH($J$1,Tabla35[[#This Row],[DATO PCGEM19]],1))</f>
        <v>0</v>
      </c>
    </row>
    <row r="72" spans="1:7" ht="15" x14ac:dyDescent="0.25">
      <c r="A72" s="21">
        <v>111421</v>
      </c>
      <c r="B72" t="s">
        <v>183</v>
      </c>
      <c r="C72" s="11" t="str">
        <f t="shared" si="1"/>
        <v>Analítica</v>
      </c>
      <c r="D72" s="13"/>
      <c r="F72" s="1" t="str">
        <f>CONCATENATE(Tabla13[[#This Row],[CODIGO CONTABLE]]," ",Tabla13[[#This Row],[DENOMINACIÓN]])</f>
        <v>111421 Otros titulos valor razonable</v>
      </c>
      <c r="G72" s="1" t="b">
        <f>ISNUMBER(SEARCH($J$1,Tabla35[[#This Row],[DATO PCGEM19]],1))</f>
        <v>0</v>
      </c>
    </row>
    <row r="73" spans="1:7" ht="15" x14ac:dyDescent="0.25">
      <c r="A73" s="20">
        <v>1115</v>
      </c>
      <c r="B73" t="s">
        <v>184</v>
      </c>
      <c r="C73" s="11" t="str">
        <f t="shared" si="1"/>
        <v>Divisionaria</v>
      </c>
      <c r="D73" s="13"/>
      <c r="F73" s="1" t="str">
        <f>CONCATENATE(Tabla13[[#This Row],[CODIGO CONTABLE]]," ",Tabla13[[#This Row],[DENOMINACIÓN]])</f>
        <v>1115 Participaciones en entidades</v>
      </c>
      <c r="G73" s="1" t="b">
        <f>ISNUMBER(SEARCH($J$1,Tabla35[[#This Row],[DATO PCGEM19]],1))</f>
        <v>0</v>
      </c>
    </row>
    <row r="74" spans="1:7" ht="15" x14ac:dyDescent="0.25">
      <c r="A74" s="20">
        <v>11151</v>
      </c>
      <c r="B74" t="s">
        <v>171</v>
      </c>
      <c r="C74" s="11" t="str">
        <f t="shared" si="1"/>
        <v>Subdivisionaria</v>
      </c>
      <c r="D74" s="13"/>
      <c r="F74" s="1" t="str">
        <f>CONCATENATE(Tabla13[[#This Row],[CODIGO CONTABLE]]," ",Tabla13[[#This Row],[DENOMINACIÓN]])</f>
        <v>11151 Costo</v>
      </c>
      <c r="G74" s="1" t="b">
        <f>ISNUMBER(SEARCH($J$1,Tabla35[[#This Row],[DATO PCGEM19]],1))</f>
        <v>0</v>
      </c>
    </row>
    <row r="75" spans="1:7" ht="15" x14ac:dyDescent="0.25">
      <c r="A75" s="21">
        <v>111511</v>
      </c>
      <c r="B75" t="s">
        <v>185</v>
      </c>
      <c r="C75" s="11" t="str">
        <f t="shared" si="1"/>
        <v>Analítica</v>
      </c>
      <c r="D75" s="13"/>
      <c r="F75" s="1" t="str">
        <f>CONCATENATE(Tabla13[[#This Row],[CODIGO CONTABLE]]," ",Tabla13[[#This Row],[DENOMINACIÓN]])</f>
        <v>111511 Participaciones costo</v>
      </c>
      <c r="G75" s="1" t="b">
        <f>ISNUMBER(SEARCH($J$1,Tabla35[[#This Row],[DATO PCGEM19]],1))</f>
        <v>0</v>
      </c>
    </row>
    <row r="76" spans="1:7" ht="15" x14ac:dyDescent="0.25">
      <c r="A76" s="20">
        <v>11152</v>
      </c>
      <c r="B76" t="s">
        <v>173</v>
      </c>
      <c r="C76" s="11" t="str">
        <f t="shared" si="1"/>
        <v>Subdivisionaria</v>
      </c>
      <c r="D76" s="13"/>
      <c r="F76" s="1" t="str">
        <f>CONCATENATE(Tabla13[[#This Row],[CODIGO CONTABLE]]," ",Tabla13[[#This Row],[DENOMINACIÓN]])</f>
        <v>11152 Valor razonable</v>
      </c>
      <c r="G76" s="1" t="b">
        <f>ISNUMBER(SEARCH($J$1,Tabla35[[#This Row],[DATO PCGEM19]],1))</f>
        <v>0</v>
      </c>
    </row>
    <row r="77" spans="1:7" ht="15" x14ac:dyDescent="0.25">
      <c r="A77" s="21">
        <v>111521</v>
      </c>
      <c r="B77" t="s">
        <v>186</v>
      </c>
      <c r="C77" s="11" t="str">
        <f t="shared" si="1"/>
        <v>Analítica</v>
      </c>
      <c r="D77" s="13"/>
      <c r="F77" s="1" t="str">
        <f>CONCATENATE(Tabla13[[#This Row],[CODIGO CONTABLE]]," ",Tabla13[[#This Row],[DENOMINACIÓN]])</f>
        <v>111521 Participaciones valor razonable</v>
      </c>
      <c r="G77" s="1" t="b">
        <f>ISNUMBER(SEARCH($J$1,Tabla35[[#This Row],[DATO PCGEM19]],1))</f>
        <v>0</v>
      </c>
    </row>
    <row r="78" spans="1:7" ht="15" x14ac:dyDescent="0.25">
      <c r="A78" s="20">
        <v>112</v>
      </c>
      <c r="B78" t="s">
        <v>187</v>
      </c>
      <c r="C78" s="11" t="str">
        <f t="shared" si="1"/>
        <v>Subcuenta</v>
      </c>
      <c r="D78" s="13"/>
      <c r="F78" s="1" t="str">
        <f>CONCATENATE(Tabla13[[#This Row],[CODIGO CONTABLE]]," ",Tabla13[[#This Row],[DENOMINACIÓN]])</f>
        <v>112 Otras inversiones financieras</v>
      </c>
      <c r="G78" s="1" t="b">
        <f>ISNUMBER(SEARCH($J$1,Tabla35[[#This Row],[DATO PCGEM19]],1))</f>
        <v>0</v>
      </c>
    </row>
    <row r="79" spans="1:7" ht="15" x14ac:dyDescent="0.25">
      <c r="A79" s="20">
        <v>1121</v>
      </c>
      <c r="B79" t="s">
        <v>187</v>
      </c>
      <c r="C79" s="11" t="str">
        <f t="shared" si="1"/>
        <v>Divisionaria</v>
      </c>
      <c r="D79" s="13"/>
      <c r="F79" s="1" t="str">
        <f>CONCATENATE(Tabla13[[#This Row],[CODIGO CONTABLE]]," ",Tabla13[[#This Row],[DENOMINACIÓN]])</f>
        <v>1121 Otras inversiones financieras</v>
      </c>
      <c r="G79" s="1" t="b">
        <f>ISNUMBER(SEARCH($J$1,Tabla35[[#This Row],[DATO PCGEM19]],1))</f>
        <v>0</v>
      </c>
    </row>
    <row r="80" spans="1:7" ht="15" x14ac:dyDescent="0.25">
      <c r="A80" s="20">
        <v>11211</v>
      </c>
      <c r="B80" t="s">
        <v>171</v>
      </c>
      <c r="C80" s="11" t="str">
        <f t="shared" si="1"/>
        <v>Subdivisionaria</v>
      </c>
      <c r="D80" s="13"/>
      <c r="F80" s="1" t="str">
        <f>CONCATENATE(Tabla13[[#This Row],[CODIGO CONTABLE]]," ",Tabla13[[#This Row],[DENOMINACIÓN]])</f>
        <v>11211 Costo</v>
      </c>
      <c r="G80" s="1" t="b">
        <f>ISNUMBER(SEARCH($J$1,Tabla35[[#This Row],[DATO PCGEM19]],1))</f>
        <v>0</v>
      </c>
    </row>
    <row r="81" spans="1:7" ht="15" x14ac:dyDescent="0.25">
      <c r="A81" s="21">
        <v>112111</v>
      </c>
      <c r="B81" t="s">
        <v>188</v>
      </c>
      <c r="C81" s="11" t="str">
        <f t="shared" si="1"/>
        <v>Analítica</v>
      </c>
      <c r="D81" s="13"/>
      <c r="F81" s="1" t="str">
        <f>CONCATENATE(Tabla13[[#This Row],[CODIGO CONTABLE]]," ",Tabla13[[#This Row],[DENOMINACIÓN]])</f>
        <v>112111 Otras inversiones costo</v>
      </c>
      <c r="G81" s="1" t="b">
        <f>ISNUMBER(SEARCH($J$1,Tabla35[[#This Row],[DATO PCGEM19]],1))</f>
        <v>0</v>
      </c>
    </row>
    <row r="82" spans="1:7" ht="15" x14ac:dyDescent="0.25">
      <c r="A82" s="20">
        <v>11212</v>
      </c>
      <c r="B82" t="s">
        <v>173</v>
      </c>
      <c r="C82" s="11" t="str">
        <f t="shared" si="1"/>
        <v>Subdivisionaria</v>
      </c>
      <c r="D82" s="13"/>
      <c r="F82" s="1" t="str">
        <f>CONCATENATE(Tabla13[[#This Row],[CODIGO CONTABLE]]," ",Tabla13[[#This Row],[DENOMINACIÓN]])</f>
        <v>11212 Valor razonable</v>
      </c>
      <c r="G82" s="1" t="b">
        <f>ISNUMBER(SEARCH($J$1,Tabla35[[#This Row],[DATO PCGEM19]],1))</f>
        <v>0</v>
      </c>
    </row>
    <row r="83" spans="1:7" ht="15" x14ac:dyDescent="0.25">
      <c r="A83" s="21">
        <v>112121</v>
      </c>
      <c r="B83" t="s">
        <v>189</v>
      </c>
      <c r="C83" s="11" t="str">
        <f t="shared" si="1"/>
        <v>Analítica</v>
      </c>
      <c r="D83" s="13"/>
      <c r="F83" s="1" t="str">
        <f>CONCATENATE(Tabla13[[#This Row],[CODIGO CONTABLE]]," ",Tabla13[[#This Row],[DENOMINACIÓN]])</f>
        <v>112121 Otras inversiones valor razonable</v>
      </c>
      <c r="G83" s="1" t="b">
        <f>ISNUMBER(SEARCH($J$1,Tabla35[[#This Row],[DATO PCGEM19]],1))</f>
        <v>0</v>
      </c>
    </row>
    <row r="84" spans="1:7" ht="15" x14ac:dyDescent="0.25">
      <c r="A84" s="20">
        <v>113</v>
      </c>
      <c r="B84" t="s">
        <v>190</v>
      </c>
      <c r="C84" s="11" t="str">
        <f t="shared" si="1"/>
        <v>Subcuenta</v>
      </c>
      <c r="D84" s="13"/>
      <c r="F84" s="1" t="str">
        <f>CONCATENATE(Tabla13[[#This Row],[CODIGO CONTABLE]]," ",Tabla13[[#This Row],[DENOMINACIÓN]])</f>
        <v>113 Activos finanancieros-acuerdo compra</v>
      </c>
      <c r="G84" s="1" t="b">
        <f>ISNUMBER(SEARCH($J$1,Tabla35[[#This Row],[DATO PCGEM19]],1))</f>
        <v>0</v>
      </c>
    </row>
    <row r="85" spans="1:7" ht="15" x14ac:dyDescent="0.25">
      <c r="A85" s="20">
        <v>1131</v>
      </c>
      <c r="B85" t="s">
        <v>191</v>
      </c>
      <c r="C85" s="11" t="str">
        <f t="shared" si="1"/>
        <v>Divisionaria</v>
      </c>
      <c r="D85" s="13"/>
      <c r="F85" s="1" t="str">
        <f>CONCATENATE(Tabla13[[#This Row],[CODIGO CONTABLE]]," ",Tabla13[[#This Row],[DENOMINACIÓN]])</f>
        <v>1131 Inversiones mantenidas para negociación-acuerdo compra</v>
      </c>
      <c r="G85" s="1" t="b">
        <f>ISNUMBER(SEARCH($J$1,Tabla35[[#This Row],[DATO PCGEM19]],1))</f>
        <v>0</v>
      </c>
    </row>
    <row r="86" spans="1:7" ht="15" x14ac:dyDescent="0.25">
      <c r="A86" s="20">
        <v>11311</v>
      </c>
      <c r="B86" t="s">
        <v>171</v>
      </c>
      <c r="C86" s="11" t="str">
        <f t="shared" si="1"/>
        <v>Subdivisionaria</v>
      </c>
      <c r="D86" s="13"/>
      <c r="F86" s="1" t="str">
        <f>CONCATENATE(Tabla13[[#This Row],[CODIGO CONTABLE]]," ",Tabla13[[#This Row],[DENOMINACIÓN]])</f>
        <v>11311 Costo</v>
      </c>
      <c r="G86" s="1" t="b">
        <f>ISNUMBER(SEARCH($J$1,Tabla35[[#This Row],[DATO PCGEM19]],1))</f>
        <v>0</v>
      </c>
    </row>
    <row r="87" spans="1:7" ht="15" x14ac:dyDescent="0.25">
      <c r="A87" s="21">
        <v>113111</v>
      </c>
      <c r="B87" t="s">
        <v>192</v>
      </c>
      <c r="C87" s="11" t="str">
        <f t="shared" si="1"/>
        <v>Analítica</v>
      </c>
      <c r="D87" s="13"/>
      <c r="F87" s="1" t="str">
        <f>CONCATENATE(Tabla13[[#This Row],[CODIGO CONTABLE]]," ",Tabla13[[#This Row],[DENOMINACIÓN]])</f>
        <v>113111 Inversiones mantenidas acuerdo de compra costo</v>
      </c>
      <c r="G87" s="1" t="b">
        <f>ISNUMBER(SEARCH($J$1,Tabla35[[#This Row],[DATO PCGEM19]],1))</f>
        <v>0</v>
      </c>
    </row>
    <row r="88" spans="1:7" ht="15" x14ac:dyDescent="0.25">
      <c r="A88" s="20">
        <v>11312</v>
      </c>
      <c r="B88" t="s">
        <v>173</v>
      </c>
      <c r="C88" s="11" t="str">
        <f t="shared" si="1"/>
        <v>Subdivisionaria</v>
      </c>
      <c r="D88" s="13"/>
      <c r="F88" s="1" t="str">
        <f>CONCATENATE(Tabla13[[#This Row],[CODIGO CONTABLE]]," ",Tabla13[[#This Row],[DENOMINACIÓN]])</f>
        <v>11312 Valor razonable</v>
      </c>
      <c r="G88" s="1" t="b">
        <f>ISNUMBER(SEARCH($J$1,Tabla35[[#This Row],[DATO PCGEM19]],1))</f>
        <v>0</v>
      </c>
    </row>
    <row r="89" spans="1:7" ht="15" x14ac:dyDescent="0.25">
      <c r="A89" s="21">
        <v>113121</v>
      </c>
      <c r="B89" t="s">
        <v>193</v>
      </c>
      <c r="C89" s="11" t="str">
        <f t="shared" si="1"/>
        <v>Analítica</v>
      </c>
      <c r="D89" s="13"/>
      <c r="F89" s="1" t="str">
        <f>CONCATENATE(Tabla13[[#This Row],[CODIGO CONTABLE]]," ",Tabla13[[#This Row],[DENOMINACIÓN]])</f>
        <v>113121 Inversiones mantenidas acuerdo de compra valor razonable</v>
      </c>
      <c r="G89" s="1" t="b">
        <f>ISNUMBER(SEARCH($J$1,Tabla35[[#This Row],[DATO PCGEM19]],1))</f>
        <v>0</v>
      </c>
    </row>
    <row r="90" spans="1:7" ht="15" x14ac:dyDescent="0.25">
      <c r="A90" s="20">
        <v>1132</v>
      </c>
      <c r="B90" t="s">
        <v>187</v>
      </c>
      <c r="C90" s="11" t="str">
        <f t="shared" si="1"/>
        <v>Divisionaria</v>
      </c>
      <c r="D90" s="13"/>
      <c r="F90" s="1" t="str">
        <f>CONCATENATE(Tabla13[[#This Row],[CODIGO CONTABLE]]," ",Tabla13[[#This Row],[DENOMINACIÓN]])</f>
        <v>1132 Otras inversiones financieras</v>
      </c>
      <c r="G90" s="1" t="b">
        <f>ISNUMBER(SEARCH($J$1,Tabla35[[#This Row],[DATO PCGEM19]],1))</f>
        <v>0</v>
      </c>
    </row>
    <row r="91" spans="1:7" ht="15" x14ac:dyDescent="0.25">
      <c r="A91" s="20">
        <v>11321</v>
      </c>
      <c r="B91" t="s">
        <v>171</v>
      </c>
      <c r="C91" s="11" t="str">
        <f t="shared" si="1"/>
        <v>Subdivisionaria</v>
      </c>
      <c r="D91" s="13"/>
      <c r="F91" s="1" t="str">
        <f>CONCATENATE(Tabla13[[#This Row],[CODIGO CONTABLE]]," ",Tabla13[[#This Row],[DENOMINACIÓN]])</f>
        <v>11321 Costo</v>
      </c>
      <c r="G91" s="1" t="b">
        <f>ISNUMBER(SEARCH($J$1,Tabla35[[#This Row],[DATO PCGEM19]],1))</f>
        <v>0</v>
      </c>
    </row>
    <row r="92" spans="1:7" ht="15" x14ac:dyDescent="0.25">
      <c r="A92" s="21">
        <v>113211</v>
      </c>
      <c r="B92" t="s">
        <v>188</v>
      </c>
      <c r="C92" s="11" t="str">
        <f t="shared" si="1"/>
        <v>Analítica</v>
      </c>
      <c r="D92" s="13"/>
      <c r="F92" s="1" t="str">
        <f>CONCATENATE(Tabla13[[#This Row],[CODIGO CONTABLE]]," ",Tabla13[[#This Row],[DENOMINACIÓN]])</f>
        <v>113211 Otras inversiones costo</v>
      </c>
      <c r="G92" s="1" t="b">
        <f>ISNUMBER(SEARCH($J$1,Tabla35[[#This Row],[DATO PCGEM19]],1))</f>
        <v>0</v>
      </c>
    </row>
    <row r="93" spans="1:7" ht="15" x14ac:dyDescent="0.25">
      <c r="A93" s="20">
        <v>11322</v>
      </c>
      <c r="B93" t="s">
        <v>173</v>
      </c>
      <c r="C93" s="11" t="str">
        <f t="shared" si="1"/>
        <v>Subdivisionaria</v>
      </c>
      <c r="D93" s="13"/>
      <c r="F93" s="1" t="str">
        <f>CONCATENATE(Tabla13[[#This Row],[CODIGO CONTABLE]]," ",Tabla13[[#This Row],[DENOMINACIÓN]])</f>
        <v>11322 Valor razonable</v>
      </c>
      <c r="G93" s="1" t="b">
        <f>ISNUMBER(SEARCH($J$1,Tabla35[[#This Row],[DATO PCGEM19]],1))</f>
        <v>0</v>
      </c>
    </row>
    <row r="94" spans="1:7" ht="15" x14ac:dyDescent="0.25">
      <c r="A94" s="21">
        <v>113221</v>
      </c>
      <c r="B94" t="s">
        <v>189</v>
      </c>
      <c r="C94" s="11" t="str">
        <f t="shared" si="1"/>
        <v>Analítica</v>
      </c>
      <c r="D94" s="13"/>
      <c r="F94" s="1" t="str">
        <f>CONCATENATE(Tabla13[[#This Row],[CODIGO CONTABLE]]," ",Tabla13[[#This Row],[DENOMINACIÓN]])</f>
        <v>113221 Otras inversiones valor razonable</v>
      </c>
      <c r="G94" s="1" t="b">
        <f>ISNUMBER(SEARCH($J$1,Tabla35[[#This Row],[DATO PCGEM19]],1))</f>
        <v>0</v>
      </c>
    </row>
    <row r="95" spans="1:7" ht="15" x14ac:dyDescent="0.25">
      <c r="A95" s="18">
        <v>12</v>
      </c>
      <c r="B95" s="19" t="s">
        <v>194</v>
      </c>
      <c r="C95" s="11" t="str">
        <f t="shared" si="1"/>
        <v>Cuenta</v>
      </c>
      <c r="D95" s="13"/>
      <c r="F95" s="1" t="str">
        <f>CONCATENATE(Tabla13[[#This Row],[CODIGO CONTABLE]]," ",Tabla13[[#This Row],[DENOMINACIÓN]])</f>
        <v>12 CUENTAS POR COBRAR COMERCIALES TERCEROS</v>
      </c>
      <c r="G95" s="1" t="b">
        <f>ISNUMBER(SEARCH($J$1,Tabla35[[#This Row],[DATO PCGEM19]],1))</f>
        <v>0</v>
      </c>
    </row>
    <row r="96" spans="1:7" ht="15" x14ac:dyDescent="0.25">
      <c r="A96" s="20">
        <v>121</v>
      </c>
      <c r="B96" t="s">
        <v>195</v>
      </c>
      <c r="C96" s="11" t="str">
        <f t="shared" si="1"/>
        <v>Subcuenta</v>
      </c>
      <c r="D96" s="13"/>
      <c r="F96" s="1" t="str">
        <f>CONCATENATE(Tabla13[[#This Row],[CODIGO CONTABLE]]," ",Tabla13[[#This Row],[DENOMINACIÓN]])</f>
        <v>121 Facturas, boletas y otros comprobantes por cobrar</v>
      </c>
      <c r="G96" s="1" t="b">
        <f>ISNUMBER(SEARCH($J$1,Tabla35[[#This Row],[DATO PCGEM19]],1))</f>
        <v>0</v>
      </c>
    </row>
    <row r="97" spans="1:7" ht="15" x14ac:dyDescent="0.25">
      <c r="A97" s="20">
        <v>1211</v>
      </c>
      <c r="B97" t="s">
        <v>196</v>
      </c>
      <c r="C97" s="11" t="str">
        <f t="shared" si="1"/>
        <v>Divisionaria</v>
      </c>
      <c r="D97" s="13"/>
      <c r="F97" s="1" t="str">
        <f>CONCATENATE(Tabla13[[#This Row],[CODIGO CONTABLE]]," ",Tabla13[[#This Row],[DENOMINACIÓN]])</f>
        <v>1211 No emitidas</v>
      </c>
      <c r="G97" s="1" t="b">
        <f>ISNUMBER(SEARCH($J$1,Tabla35[[#This Row],[DATO PCGEM19]],1))</f>
        <v>0</v>
      </c>
    </row>
    <row r="98" spans="1:7" ht="15" x14ac:dyDescent="0.25">
      <c r="A98" s="21">
        <v>121101</v>
      </c>
      <c r="B98" t="s">
        <v>197</v>
      </c>
      <c r="C98" s="11" t="str">
        <f t="shared" si="1"/>
        <v>Analítica</v>
      </c>
      <c r="D98" s="13"/>
      <c r="F98" s="1" t="str">
        <f>CONCATENATE(Tabla13[[#This Row],[CODIGO CONTABLE]]," ",Tabla13[[#This Row],[DENOMINACIÓN]])</f>
        <v>121101 No emitidas PEN</v>
      </c>
      <c r="G98" s="1" t="b">
        <f>ISNUMBER(SEARCH($J$1,Tabla35[[#This Row],[DATO PCGEM19]],1))</f>
        <v>0</v>
      </c>
    </row>
    <row r="99" spans="1:7" ht="15" x14ac:dyDescent="0.25">
      <c r="A99" s="21">
        <v>121102</v>
      </c>
      <c r="B99" t="s">
        <v>198</v>
      </c>
      <c r="C99" s="11" t="str">
        <f t="shared" si="1"/>
        <v>Analítica</v>
      </c>
      <c r="D99" s="13"/>
      <c r="F99" s="1" t="str">
        <f>CONCATENATE(Tabla13[[#This Row],[CODIGO CONTABLE]]," ",Tabla13[[#This Row],[DENOMINACIÓN]])</f>
        <v>121102 No emitidas USD</v>
      </c>
      <c r="G99" s="1" t="b">
        <f>ISNUMBER(SEARCH($J$1,Tabla35[[#This Row],[DATO PCGEM19]],1))</f>
        <v>0</v>
      </c>
    </row>
    <row r="100" spans="1:7" ht="15" x14ac:dyDescent="0.25">
      <c r="A100" s="20">
        <v>1212</v>
      </c>
      <c r="B100" t="s">
        <v>199</v>
      </c>
      <c r="C100" s="11" t="str">
        <f t="shared" si="1"/>
        <v>Divisionaria</v>
      </c>
      <c r="D100" s="13"/>
      <c r="F100" s="1" t="str">
        <f>CONCATENATE(Tabla13[[#This Row],[CODIGO CONTABLE]]," ",Tabla13[[#This Row],[DENOMINACIÓN]])</f>
        <v>1212 Emitidas en cartera</v>
      </c>
      <c r="G100" s="1" t="b">
        <f>ISNUMBER(SEARCH($J$1,Tabla35[[#This Row],[DATO PCGEM19]],1))</f>
        <v>0</v>
      </c>
    </row>
    <row r="101" spans="1:7" ht="15" x14ac:dyDescent="0.25">
      <c r="A101" s="21">
        <v>121201</v>
      </c>
      <c r="B101" t="s">
        <v>200</v>
      </c>
      <c r="C101" s="11" t="str">
        <f t="shared" si="1"/>
        <v>Analítica</v>
      </c>
      <c r="D101" s="13"/>
      <c r="F101" s="1" t="str">
        <f>CONCATENATE(Tabla13[[#This Row],[CODIGO CONTABLE]]," ",Tabla13[[#This Row],[DENOMINACIÓN]])</f>
        <v>121201 Facturas emitidas en cartera PEN</v>
      </c>
      <c r="G101" s="1" t="b">
        <f>ISNUMBER(SEARCH($J$1,Tabla35[[#This Row],[DATO PCGEM19]],1))</f>
        <v>0</v>
      </c>
    </row>
    <row r="102" spans="1:7" ht="15" x14ac:dyDescent="0.25">
      <c r="A102" s="21">
        <v>121202</v>
      </c>
      <c r="B102" t="s">
        <v>201</v>
      </c>
      <c r="C102" s="11" t="str">
        <f t="shared" si="1"/>
        <v>Analítica</v>
      </c>
      <c r="D102" s="13"/>
      <c r="F102" s="1" t="str">
        <f>CONCATENATE(Tabla13[[#This Row],[CODIGO CONTABLE]]," ",Tabla13[[#This Row],[DENOMINACIÓN]])</f>
        <v>121202 Facturas emitidas en cartera USD</v>
      </c>
      <c r="G102" s="1" t="b">
        <f>ISNUMBER(SEARCH($J$1,Tabla35[[#This Row],[DATO PCGEM19]],1))</f>
        <v>0</v>
      </c>
    </row>
    <row r="103" spans="1:7" ht="15" x14ac:dyDescent="0.25">
      <c r="A103" s="20">
        <v>1213</v>
      </c>
      <c r="B103" t="s">
        <v>202</v>
      </c>
      <c r="C103" s="11" t="str">
        <f t="shared" si="1"/>
        <v>Divisionaria</v>
      </c>
      <c r="D103" s="13"/>
      <c r="F103" s="1" t="str">
        <f>CONCATENATE(Tabla13[[#This Row],[CODIGO CONTABLE]]," ",Tabla13[[#This Row],[DENOMINACIÓN]])</f>
        <v>1213 En cobranza</v>
      </c>
      <c r="G103" s="1" t="b">
        <f>ISNUMBER(SEARCH($J$1,Tabla35[[#This Row],[DATO PCGEM19]],1))</f>
        <v>0</v>
      </c>
    </row>
    <row r="104" spans="1:7" ht="15" x14ac:dyDescent="0.25">
      <c r="A104" s="21">
        <v>121301</v>
      </c>
      <c r="B104" t="s">
        <v>203</v>
      </c>
      <c r="C104" s="11" t="str">
        <f t="shared" si="1"/>
        <v>Analítica</v>
      </c>
      <c r="D104" s="13"/>
      <c r="F104" s="1" t="str">
        <f>CONCATENATE(Tabla13[[#This Row],[CODIGO CONTABLE]]," ",Tabla13[[#This Row],[DENOMINACIÓN]])</f>
        <v>121301 Facturas en cobranza</v>
      </c>
      <c r="G104" s="1" t="b">
        <f>ISNUMBER(SEARCH($J$1,Tabla35[[#This Row],[DATO PCGEM19]],1))</f>
        <v>0</v>
      </c>
    </row>
    <row r="105" spans="1:7" ht="15" x14ac:dyDescent="0.25">
      <c r="A105" s="20">
        <v>1214</v>
      </c>
      <c r="B105" t="s">
        <v>204</v>
      </c>
      <c r="C105" s="11" t="str">
        <f t="shared" si="1"/>
        <v>Divisionaria</v>
      </c>
      <c r="D105" s="13"/>
      <c r="F105" s="1" t="str">
        <f>CONCATENATE(Tabla13[[#This Row],[CODIGO CONTABLE]]," ",Tabla13[[#This Row],[DENOMINACIÓN]])</f>
        <v>1214 En descuento</v>
      </c>
      <c r="G105" s="1" t="b">
        <f>ISNUMBER(SEARCH($J$1,Tabla35[[#This Row],[DATO PCGEM19]],1))</f>
        <v>0</v>
      </c>
    </row>
    <row r="106" spans="1:7" ht="15" x14ac:dyDescent="0.25">
      <c r="A106" s="21">
        <v>121401</v>
      </c>
      <c r="B106" t="s">
        <v>205</v>
      </c>
      <c r="C106" s="11" t="str">
        <f t="shared" si="1"/>
        <v>Analítica</v>
      </c>
      <c r="D106" s="13"/>
      <c r="F106" s="1" t="str">
        <f>CONCATENATE(Tabla13[[#This Row],[CODIGO CONTABLE]]," ",Tabla13[[#This Row],[DENOMINACIÓN]])</f>
        <v>121401 Facturas en descuento</v>
      </c>
      <c r="G106" s="1" t="b">
        <f>ISNUMBER(SEARCH($J$1,Tabla35[[#This Row],[DATO PCGEM19]],1))</f>
        <v>0</v>
      </c>
    </row>
    <row r="107" spans="1:7" ht="15" x14ac:dyDescent="0.25">
      <c r="A107" s="20">
        <v>122</v>
      </c>
      <c r="B107" t="s">
        <v>206</v>
      </c>
      <c r="C107" s="11" t="str">
        <f t="shared" si="1"/>
        <v>Subcuenta</v>
      </c>
      <c r="D107" s="13"/>
      <c r="F107" s="1" t="str">
        <f>CONCATENATE(Tabla13[[#This Row],[CODIGO CONTABLE]]," ",Tabla13[[#This Row],[DENOMINACIÓN]])</f>
        <v>122 Anticipos de clientes</v>
      </c>
      <c r="G107" s="1" t="b">
        <f>ISNUMBER(SEARCH($J$1,Tabla35[[#This Row],[DATO PCGEM19]],1))</f>
        <v>0</v>
      </c>
    </row>
    <row r="108" spans="1:7" ht="15" x14ac:dyDescent="0.25">
      <c r="A108" s="21">
        <v>122101</v>
      </c>
      <c r="B108" t="s">
        <v>207</v>
      </c>
      <c r="C108" s="11" t="str">
        <f t="shared" si="1"/>
        <v>Analítica</v>
      </c>
      <c r="D108" s="13"/>
      <c r="F108" s="1" t="str">
        <f>CONCATENATE(Tabla13[[#This Row],[CODIGO CONTABLE]]," ",Tabla13[[#This Row],[DENOMINACIÓN]])</f>
        <v>122101 Anticipos de clientes PEN</v>
      </c>
      <c r="G108" s="1" t="b">
        <f>ISNUMBER(SEARCH($J$1,Tabla35[[#This Row],[DATO PCGEM19]],1))</f>
        <v>0</v>
      </c>
    </row>
    <row r="109" spans="1:7" ht="15" x14ac:dyDescent="0.25">
      <c r="A109" s="21">
        <v>122102</v>
      </c>
      <c r="B109" t="s">
        <v>208</v>
      </c>
      <c r="C109" s="11" t="str">
        <f t="shared" si="1"/>
        <v>Analítica</v>
      </c>
      <c r="D109" s="13"/>
      <c r="F109" s="1" t="str">
        <f>CONCATENATE(Tabla13[[#This Row],[CODIGO CONTABLE]]," ",Tabla13[[#This Row],[DENOMINACIÓN]])</f>
        <v>122102 Anticipos de clientes USD</v>
      </c>
      <c r="G109" s="1" t="b">
        <f>ISNUMBER(SEARCH($J$1,Tabla35[[#This Row],[DATO PCGEM19]],1))</f>
        <v>0</v>
      </c>
    </row>
    <row r="110" spans="1:7" ht="15" x14ac:dyDescent="0.25">
      <c r="A110" s="20">
        <v>123</v>
      </c>
      <c r="B110" t="s">
        <v>209</v>
      </c>
      <c r="C110" s="11" t="str">
        <f t="shared" si="1"/>
        <v>Subcuenta</v>
      </c>
      <c r="D110" s="13"/>
      <c r="F110" s="1" t="str">
        <f>CONCATENATE(Tabla13[[#This Row],[CODIGO CONTABLE]]," ",Tabla13[[#This Row],[DENOMINACIÓN]])</f>
        <v>123 Letras por cobrar</v>
      </c>
      <c r="G110" s="1" t="b">
        <f>ISNUMBER(SEARCH($J$1,Tabla35[[#This Row],[DATO PCGEM19]],1))</f>
        <v>0</v>
      </c>
    </row>
    <row r="111" spans="1:7" ht="15" x14ac:dyDescent="0.25">
      <c r="A111" s="20">
        <v>1232</v>
      </c>
      <c r="B111" t="s">
        <v>210</v>
      </c>
      <c r="C111" s="11" t="str">
        <f t="shared" si="1"/>
        <v>Divisionaria</v>
      </c>
      <c r="D111" s="13"/>
      <c r="F111" s="1" t="str">
        <f>CONCATENATE(Tabla13[[#This Row],[CODIGO CONTABLE]]," ",Tabla13[[#This Row],[DENOMINACIÓN]])</f>
        <v>1232 En cartera</v>
      </c>
      <c r="G111" s="1" t="b">
        <f>ISNUMBER(SEARCH($J$1,Tabla35[[#This Row],[DATO PCGEM19]],1))</f>
        <v>0</v>
      </c>
    </row>
    <row r="112" spans="1:7" ht="15" x14ac:dyDescent="0.25">
      <c r="A112" s="21">
        <v>123201</v>
      </c>
      <c r="B112" t="s">
        <v>211</v>
      </c>
      <c r="C112" s="11" t="str">
        <f t="shared" si="1"/>
        <v>Analítica</v>
      </c>
      <c r="D112" s="13"/>
      <c r="F112" s="1" t="str">
        <f>CONCATENATE(Tabla13[[#This Row],[CODIGO CONTABLE]]," ",Tabla13[[#This Row],[DENOMINACIÓN]])</f>
        <v>123201 Letras en cartera PEN</v>
      </c>
      <c r="G112" s="1" t="b">
        <f>ISNUMBER(SEARCH($J$1,Tabla35[[#This Row],[DATO PCGEM19]],1))</f>
        <v>0</v>
      </c>
    </row>
    <row r="113" spans="1:7" ht="15" x14ac:dyDescent="0.25">
      <c r="A113" s="21">
        <v>123202</v>
      </c>
      <c r="B113" t="s">
        <v>212</v>
      </c>
      <c r="C113" s="11" t="str">
        <f t="shared" si="1"/>
        <v>Analítica</v>
      </c>
      <c r="D113" s="13"/>
      <c r="F113" s="1" t="str">
        <f>CONCATENATE(Tabla13[[#This Row],[CODIGO CONTABLE]]," ",Tabla13[[#This Row],[DENOMINACIÓN]])</f>
        <v>123202 Letras en cartera USD</v>
      </c>
      <c r="G113" s="1" t="b">
        <f>ISNUMBER(SEARCH($J$1,Tabla35[[#This Row],[DATO PCGEM19]],1))</f>
        <v>0</v>
      </c>
    </row>
    <row r="114" spans="1:7" ht="15" x14ac:dyDescent="0.25">
      <c r="A114" s="20">
        <v>1233</v>
      </c>
      <c r="B114" t="s">
        <v>202</v>
      </c>
      <c r="C114" s="11" t="str">
        <f t="shared" si="1"/>
        <v>Divisionaria</v>
      </c>
      <c r="D114" s="13"/>
      <c r="F114" s="1" t="str">
        <f>CONCATENATE(Tabla13[[#This Row],[CODIGO CONTABLE]]," ",Tabla13[[#This Row],[DENOMINACIÓN]])</f>
        <v>1233 En cobranza</v>
      </c>
      <c r="G114" s="1" t="b">
        <f>ISNUMBER(SEARCH($J$1,Tabla35[[#This Row],[DATO PCGEM19]],1))</f>
        <v>0</v>
      </c>
    </row>
    <row r="115" spans="1:7" ht="15" x14ac:dyDescent="0.25">
      <c r="A115" s="21">
        <v>123301</v>
      </c>
      <c r="B115" t="s">
        <v>213</v>
      </c>
      <c r="C115" s="11" t="str">
        <f t="shared" si="1"/>
        <v>Analítica</v>
      </c>
      <c r="D115" s="13"/>
      <c r="F115" s="1" t="str">
        <f>CONCATENATE(Tabla13[[#This Row],[CODIGO CONTABLE]]," ",Tabla13[[#This Row],[DENOMINACIÓN]])</f>
        <v>123301 Letras en cobranza PEN</v>
      </c>
      <c r="G115" s="1" t="b">
        <f>ISNUMBER(SEARCH($J$1,Tabla35[[#This Row],[DATO PCGEM19]],1))</f>
        <v>0</v>
      </c>
    </row>
    <row r="116" spans="1:7" ht="15" x14ac:dyDescent="0.25">
      <c r="A116" s="21">
        <v>123302</v>
      </c>
      <c r="B116" t="s">
        <v>214</v>
      </c>
      <c r="C116" s="11" t="str">
        <f t="shared" si="1"/>
        <v>Analítica</v>
      </c>
      <c r="D116" s="13"/>
      <c r="F116" s="1" t="str">
        <f>CONCATENATE(Tabla13[[#This Row],[CODIGO CONTABLE]]," ",Tabla13[[#This Row],[DENOMINACIÓN]])</f>
        <v>123302 Letras en cobranza USD</v>
      </c>
      <c r="G116" s="1" t="b">
        <f>ISNUMBER(SEARCH($J$1,Tabla35[[#This Row],[DATO PCGEM19]],1))</f>
        <v>0</v>
      </c>
    </row>
    <row r="117" spans="1:7" ht="15" x14ac:dyDescent="0.25">
      <c r="A117" s="20">
        <v>1234</v>
      </c>
      <c r="B117" t="s">
        <v>204</v>
      </c>
      <c r="C117" s="11" t="str">
        <f t="shared" si="1"/>
        <v>Divisionaria</v>
      </c>
      <c r="D117" s="13"/>
      <c r="F117" s="1" t="str">
        <f>CONCATENATE(Tabla13[[#This Row],[CODIGO CONTABLE]]," ",Tabla13[[#This Row],[DENOMINACIÓN]])</f>
        <v>1234 En descuento</v>
      </c>
      <c r="G117" s="1" t="b">
        <f>ISNUMBER(SEARCH($J$1,Tabla35[[#This Row],[DATO PCGEM19]],1))</f>
        <v>0</v>
      </c>
    </row>
    <row r="118" spans="1:7" ht="15" x14ac:dyDescent="0.25">
      <c r="A118" s="21">
        <v>123401</v>
      </c>
      <c r="B118" t="s">
        <v>215</v>
      </c>
      <c r="C118" s="11" t="str">
        <f t="shared" si="1"/>
        <v>Analítica</v>
      </c>
      <c r="D118" s="13"/>
      <c r="F118" s="1" t="str">
        <f>CONCATENATE(Tabla13[[#This Row],[CODIGO CONTABLE]]," ",Tabla13[[#This Row],[DENOMINACIÓN]])</f>
        <v>123401 Letras en descuento PEN</v>
      </c>
      <c r="G118" s="1" t="b">
        <f>ISNUMBER(SEARCH($J$1,Tabla35[[#This Row],[DATO PCGEM19]],1))</f>
        <v>0</v>
      </c>
    </row>
    <row r="119" spans="1:7" ht="15" x14ac:dyDescent="0.25">
      <c r="A119" s="21">
        <v>123402</v>
      </c>
      <c r="B119" t="s">
        <v>216</v>
      </c>
      <c r="C119" s="11" t="str">
        <f t="shared" si="1"/>
        <v>Analítica</v>
      </c>
      <c r="D119" s="13"/>
      <c r="F119" s="1" t="str">
        <f>CONCATENATE(Tabla13[[#This Row],[CODIGO CONTABLE]]," ",Tabla13[[#This Row],[DENOMINACIÓN]])</f>
        <v>123402 Letras en descuento USD</v>
      </c>
      <c r="G119" s="1" t="b">
        <f>ISNUMBER(SEARCH($J$1,Tabla35[[#This Row],[DATO PCGEM19]],1))</f>
        <v>0</v>
      </c>
    </row>
    <row r="120" spans="1:7" ht="15" x14ac:dyDescent="0.25">
      <c r="A120" s="18">
        <v>13</v>
      </c>
      <c r="B120" s="19" t="s">
        <v>217</v>
      </c>
      <c r="C120" s="11" t="str">
        <f t="shared" si="1"/>
        <v>Cuenta</v>
      </c>
      <c r="D120" s="13"/>
      <c r="F120" s="1" t="str">
        <f>CONCATENATE(Tabla13[[#This Row],[CODIGO CONTABLE]]," ",Tabla13[[#This Row],[DENOMINACIÓN]])</f>
        <v>13 CUENTAS POR COBRAR COMERCIALES-RELACIONADAS</v>
      </c>
      <c r="G120" s="1" t="b">
        <f>ISNUMBER(SEARCH($J$1,Tabla35[[#This Row],[DATO PCGEM19]],1))</f>
        <v>0</v>
      </c>
    </row>
    <row r="121" spans="1:7" ht="15" x14ac:dyDescent="0.25">
      <c r="A121" s="20">
        <v>131</v>
      </c>
      <c r="B121" t="s">
        <v>195</v>
      </c>
      <c r="C121" s="11" t="str">
        <f t="shared" si="1"/>
        <v>Subcuenta</v>
      </c>
      <c r="D121" s="13"/>
      <c r="F121" s="1" t="str">
        <f>CONCATENATE(Tabla13[[#This Row],[CODIGO CONTABLE]]," ",Tabla13[[#This Row],[DENOMINACIÓN]])</f>
        <v>131 Facturas, boletas y otros comprobantes por cobrar</v>
      </c>
      <c r="G121" s="1" t="b">
        <f>ISNUMBER(SEARCH($J$1,Tabla35[[#This Row],[DATO PCGEM19]],1))</f>
        <v>0</v>
      </c>
    </row>
    <row r="122" spans="1:7" ht="15" x14ac:dyDescent="0.25">
      <c r="A122" s="20">
        <v>1311</v>
      </c>
      <c r="B122" t="s">
        <v>196</v>
      </c>
      <c r="C122" s="11" t="str">
        <f t="shared" si="1"/>
        <v>Divisionaria</v>
      </c>
      <c r="D122" s="13"/>
      <c r="F122" s="1" t="str">
        <f>CONCATENATE(Tabla13[[#This Row],[CODIGO CONTABLE]]," ",Tabla13[[#This Row],[DENOMINACIÓN]])</f>
        <v>1311 No emitidas</v>
      </c>
      <c r="G122" s="1" t="b">
        <f>ISNUMBER(SEARCH($J$1,Tabla35[[#This Row],[DATO PCGEM19]],1))</f>
        <v>0</v>
      </c>
    </row>
    <row r="123" spans="1:7" ht="15" x14ac:dyDescent="0.25">
      <c r="A123" s="21">
        <v>131101</v>
      </c>
      <c r="B123" t="s">
        <v>197</v>
      </c>
      <c r="C123" s="11" t="str">
        <f t="shared" si="1"/>
        <v>Analítica</v>
      </c>
      <c r="D123" s="13"/>
      <c r="F123" s="1" t="str">
        <f>CONCATENATE(Tabla13[[#This Row],[CODIGO CONTABLE]]," ",Tabla13[[#This Row],[DENOMINACIÓN]])</f>
        <v>131101 No emitidas PEN</v>
      </c>
      <c r="G123" s="1" t="b">
        <f>ISNUMBER(SEARCH($J$1,Tabla35[[#This Row],[DATO PCGEM19]],1))</f>
        <v>0</v>
      </c>
    </row>
    <row r="124" spans="1:7" ht="15" x14ac:dyDescent="0.25">
      <c r="A124" s="21">
        <v>131102</v>
      </c>
      <c r="B124" t="s">
        <v>198</v>
      </c>
      <c r="C124" s="11" t="str">
        <f t="shared" si="1"/>
        <v>Analítica</v>
      </c>
      <c r="D124" s="13"/>
      <c r="F124" s="1" t="str">
        <f>CONCATENATE(Tabla13[[#This Row],[CODIGO CONTABLE]]," ",Tabla13[[#This Row],[DENOMINACIÓN]])</f>
        <v>131102 No emitidas USD</v>
      </c>
      <c r="G124" s="1" t="b">
        <f>ISNUMBER(SEARCH($J$1,Tabla35[[#This Row],[DATO PCGEM19]],1))</f>
        <v>0</v>
      </c>
    </row>
    <row r="125" spans="1:7" ht="15" x14ac:dyDescent="0.25">
      <c r="A125" s="20">
        <v>1312</v>
      </c>
      <c r="B125" t="s">
        <v>210</v>
      </c>
      <c r="C125" s="11" t="str">
        <f t="shared" si="1"/>
        <v>Divisionaria</v>
      </c>
      <c r="D125" s="13"/>
      <c r="F125" s="1" t="str">
        <f>CONCATENATE(Tabla13[[#This Row],[CODIGO CONTABLE]]," ",Tabla13[[#This Row],[DENOMINACIÓN]])</f>
        <v>1312 En cartera</v>
      </c>
      <c r="G125" s="1" t="b">
        <f>ISNUMBER(SEARCH($J$1,Tabla35[[#This Row],[DATO PCGEM19]],1))</f>
        <v>0</v>
      </c>
    </row>
    <row r="126" spans="1:7" ht="15" x14ac:dyDescent="0.25">
      <c r="A126" s="21">
        <v>131201</v>
      </c>
      <c r="B126" t="s">
        <v>218</v>
      </c>
      <c r="C126" s="11" t="str">
        <f t="shared" si="1"/>
        <v>Analítica</v>
      </c>
      <c r="D126" s="13"/>
      <c r="F126" s="1" t="str">
        <f>CONCATENATE(Tabla13[[#This Row],[CODIGO CONTABLE]]," ",Tabla13[[#This Row],[DENOMINACIÓN]])</f>
        <v>131201 En cartera PEN</v>
      </c>
      <c r="G126" s="1" t="b">
        <f>ISNUMBER(SEARCH($J$1,Tabla35[[#This Row],[DATO PCGEM19]],1))</f>
        <v>0</v>
      </c>
    </row>
    <row r="127" spans="1:7" ht="15" x14ac:dyDescent="0.25">
      <c r="A127" s="21">
        <v>131202</v>
      </c>
      <c r="B127" t="s">
        <v>219</v>
      </c>
      <c r="C127" s="11" t="str">
        <f t="shared" si="1"/>
        <v>Analítica</v>
      </c>
      <c r="D127" s="13"/>
      <c r="F127" s="1" t="str">
        <f>CONCATENATE(Tabla13[[#This Row],[CODIGO CONTABLE]]," ",Tabla13[[#This Row],[DENOMINACIÓN]])</f>
        <v>131202 En cartera USD</v>
      </c>
      <c r="G127" s="1" t="b">
        <f>ISNUMBER(SEARCH($J$1,Tabla35[[#This Row],[DATO PCGEM19]],1))</f>
        <v>0</v>
      </c>
    </row>
    <row r="128" spans="1:7" ht="15" x14ac:dyDescent="0.25">
      <c r="A128" s="20">
        <v>1313</v>
      </c>
      <c r="B128" t="s">
        <v>202</v>
      </c>
      <c r="C128" s="11" t="str">
        <f t="shared" si="1"/>
        <v>Divisionaria</v>
      </c>
      <c r="D128" s="13"/>
      <c r="F128" s="1" t="str">
        <f>CONCATENATE(Tabla13[[#This Row],[CODIGO CONTABLE]]," ",Tabla13[[#This Row],[DENOMINACIÓN]])</f>
        <v>1313 En cobranza</v>
      </c>
      <c r="G128" s="1" t="b">
        <f>ISNUMBER(SEARCH($J$1,Tabla35[[#This Row],[DATO PCGEM19]],1))</f>
        <v>0</v>
      </c>
    </row>
    <row r="129" spans="1:7" ht="15" x14ac:dyDescent="0.25">
      <c r="A129" s="21">
        <v>131301</v>
      </c>
      <c r="B129" t="s">
        <v>202</v>
      </c>
      <c r="C129" s="11" t="str">
        <f t="shared" si="1"/>
        <v>Analítica</v>
      </c>
      <c r="D129" s="13"/>
      <c r="F129" s="1" t="str">
        <f>CONCATENATE(Tabla13[[#This Row],[CODIGO CONTABLE]]," ",Tabla13[[#This Row],[DENOMINACIÓN]])</f>
        <v>131301 En cobranza</v>
      </c>
      <c r="G129" s="1" t="b">
        <f>ISNUMBER(SEARCH($J$1,Tabla35[[#This Row],[DATO PCGEM19]],1))</f>
        <v>0</v>
      </c>
    </row>
    <row r="130" spans="1:7" ht="15" x14ac:dyDescent="0.25">
      <c r="A130" s="20">
        <v>1314</v>
      </c>
      <c r="B130" t="s">
        <v>204</v>
      </c>
      <c r="C130" s="11" t="str">
        <f t="shared" si="1"/>
        <v>Divisionaria</v>
      </c>
      <c r="D130" s="13"/>
      <c r="F130" s="1" t="str">
        <f>CONCATENATE(Tabla13[[#This Row],[CODIGO CONTABLE]]," ",Tabla13[[#This Row],[DENOMINACIÓN]])</f>
        <v>1314 En descuento</v>
      </c>
      <c r="G130" s="1" t="b">
        <f>ISNUMBER(SEARCH($J$1,Tabla35[[#This Row],[DATO PCGEM19]],1))</f>
        <v>0</v>
      </c>
    </row>
    <row r="131" spans="1:7" ht="15" x14ac:dyDescent="0.25">
      <c r="A131" s="21">
        <v>131401</v>
      </c>
      <c r="B131" t="s">
        <v>204</v>
      </c>
      <c r="C131" s="11" t="str">
        <f t="shared" si="1"/>
        <v>Analítica</v>
      </c>
      <c r="D131" s="13"/>
      <c r="F131" s="1" t="str">
        <f>CONCATENATE(Tabla13[[#This Row],[CODIGO CONTABLE]]," ",Tabla13[[#This Row],[DENOMINACIÓN]])</f>
        <v>131401 En descuento</v>
      </c>
      <c r="G131" s="1" t="b">
        <f>ISNUMBER(SEARCH($J$1,Tabla35[[#This Row],[DATO PCGEM19]],1))</f>
        <v>0</v>
      </c>
    </row>
    <row r="132" spans="1:7" ht="15" x14ac:dyDescent="0.25">
      <c r="A132" s="20">
        <v>132</v>
      </c>
      <c r="B132" t="s">
        <v>220</v>
      </c>
      <c r="C132" s="11" t="str">
        <f t="shared" si="1"/>
        <v>Subcuenta</v>
      </c>
      <c r="D132" s="13"/>
      <c r="F132" s="1" t="str">
        <f>CONCATENATE(Tabla13[[#This Row],[CODIGO CONTABLE]]," ",Tabla13[[#This Row],[DENOMINACIÓN]])</f>
        <v>132 Anticipos recibidos</v>
      </c>
      <c r="G132" s="1" t="b">
        <f>ISNUMBER(SEARCH($J$1,Tabla35[[#This Row],[DATO PCGEM19]],1))</f>
        <v>0</v>
      </c>
    </row>
    <row r="133" spans="1:7" ht="15" x14ac:dyDescent="0.25">
      <c r="A133" s="20">
        <v>1321</v>
      </c>
      <c r="B133" t="s">
        <v>220</v>
      </c>
      <c r="C133" s="11" t="str">
        <f t="shared" si="1"/>
        <v>Divisionaria</v>
      </c>
      <c r="D133" s="13"/>
      <c r="F133" s="1" t="str">
        <f>CONCATENATE(Tabla13[[#This Row],[CODIGO CONTABLE]]," ",Tabla13[[#This Row],[DENOMINACIÓN]])</f>
        <v>1321 Anticipos recibidos</v>
      </c>
      <c r="G133" s="1" t="b">
        <f>ISNUMBER(SEARCH($J$1,Tabla35[[#This Row],[DATO PCGEM19]],1))</f>
        <v>0</v>
      </c>
    </row>
    <row r="134" spans="1:7" ht="15" x14ac:dyDescent="0.25">
      <c r="A134" s="21">
        <v>132101</v>
      </c>
      <c r="B134" t="s">
        <v>221</v>
      </c>
      <c r="C134" s="11" t="str">
        <f t="shared" ref="C134:C197" si="2">IF(LEN(A134)=1, "Elemento", IF(LEN(A134)=2, "Cuenta", IF(LEN(A134)=3, "Subcuenta", IF(LEN(A134)=4, "Divisionaria", IF(LEN(A134)=5, "Subdivisionaria", "Analítica")))))</f>
        <v>Analítica</v>
      </c>
      <c r="D134" s="13"/>
      <c r="F134" s="1" t="str">
        <f>CONCATENATE(Tabla13[[#This Row],[CODIGO CONTABLE]]," ",Tabla13[[#This Row],[DENOMINACIÓN]])</f>
        <v>132101 Anticipos recibidos PEN</v>
      </c>
      <c r="G134" s="1" t="b">
        <f>ISNUMBER(SEARCH($J$1,Tabla35[[#This Row],[DATO PCGEM19]],1))</f>
        <v>0</v>
      </c>
    </row>
    <row r="135" spans="1:7" ht="15" x14ac:dyDescent="0.25">
      <c r="A135" s="21">
        <v>132102</v>
      </c>
      <c r="B135" t="s">
        <v>222</v>
      </c>
      <c r="C135" s="11" t="str">
        <f t="shared" si="2"/>
        <v>Analítica</v>
      </c>
      <c r="D135" s="13"/>
      <c r="F135" s="1" t="str">
        <f>CONCATENATE(Tabla13[[#This Row],[CODIGO CONTABLE]]," ",Tabla13[[#This Row],[DENOMINACIÓN]])</f>
        <v>132102 Anticipos recibidos USD</v>
      </c>
      <c r="G135" s="1" t="b">
        <f>ISNUMBER(SEARCH($J$1,Tabla35[[#This Row],[DATO PCGEM19]],1))</f>
        <v>0</v>
      </c>
    </row>
    <row r="136" spans="1:7" ht="15" x14ac:dyDescent="0.25">
      <c r="A136" s="20">
        <v>133</v>
      </c>
      <c r="B136" t="s">
        <v>209</v>
      </c>
      <c r="C136" s="11" t="str">
        <f t="shared" si="2"/>
        <v>Subcuenta</v>
      </c>
      <c r="D136" s="13"/>
      <c r="F136" s="1" t="str">
        <f>CONCATENATE(Tabla13[[#This Row],[CODIGO CONTABLE]]," ",Tabla13[[#This Row],[DENOMINACIÓN]])</f>
        <v>133 Letras por cobrar</v>
      </c>
      <c r="G136" s="1" t="b">
        <f>ISNUMBER(SEARCH($J$1,Tabla35[[#This Row],[DATO PCGEM19]],1))</f>
        <v>0</v>
      </c>
    </row>
    <row r="137" spans="1:7" ht="15" x14ac:dyDescent="0.25">
      <c r="A137" s="20">
        <v>1331</v>
      </c>
      <c r="B137" t="s">
        <v>210</v>
      </c>
      <c r="C137" s="11" t="str">
        <f t="shared" si="2"/>
        <v>Divisionaria</v>
      </c>
      <c r="D137" s="13"/>
      <c r="F137" s="1" t="str">
        <f>CONCATENATE(Tabla13[[#This Row],[CODIGO CONTABLE]]," ",Tabla13[[#This Row],[DENOMINACIÓN]])</f>
        <v>1331 En cartera</v>
      </c>
      <c r="G137" s="1" t="b">
        <f>ISNUMBER(SEARCH($J$1,Tabla35[[#This Row],[DATO PCGEM19]],1))</f>
        <v>0</v>
      </c>
    </row>
    <row r="138" spans="1:7" ht="15" x14ac:dyDescent="0.25">
      <c r="A138" s="21">
        <v>133101</v>
      </c>
      <c r="B138" t="s">
        <v>218</v>
      </c>
      <c r="C138" s="11" t="str">
        <f t="shared" si="2"/>
        <v>Analítica</v>
      </c>
      <c r="D138" s="13"/>
      <c r="F138" s="1" t="str">
        <f>CONCATENATE(Tabla13[[#This Row],[CODIGO CONTABLE]]," ",Tabla13[[#This Row],[DENOMINACIÓN]])</f>
        <v>133101 En cartera PEN</v>
      </c>
      <c r="G138" s="1" t="b">
        <f>ISNUMBER(SEARCH($J$1,Tabla35[[#This Row],[DATO PCGEM19]],1))</f>
        <v>0</v>
      </c>
    </row>
    <row r="139" spans="1:7" ht="15" x14ac:dyDescent="0.25">
      <c r="A139" s="21">
        <v>133102</v>
      </c>
      <c r="B139" t="s">
        <v>219</v>
      </c>
      <c r="C139" s="11" t="str">
        <f t="shared" si="2"/>
        <v>Analítica</v>
      </c>
      <c r="D139" s="13"/>
      <c r="F139" s="1" t="str">
        <f>CONCATENATE(Tabla13[[#This Row],[CODIGO CONTABLE]]," ",Tabla13[[#This Row],[DENOMINACIÓN]])</f>
        <v>133102 En cartera USD</v>
      </c>
      <c r="G139" s="1" t="b">
        <f>ISNUMBER(SEARCH($J$1,Tabla35[[#This Row],[DATO PCGEM19]],1))</f>
        <v>0</v>
      </c>
    </row>
    <row r="140" spans="1:7" ht="15" x14ac:dyDescent="0.25">
      <c r="A140" s="20">
        <v>1332</v>
      </c>
      <c r="B140" t="s">
        <v>202</v>
      </c>
      <c r="C140" s="11" t="str">
        <f t="shared" si="2"/>
        <v>Divisionaria</v>
      </c>
      <c r="D140" s="13"/>
      <c r="F140" s="1" t="str">
        <f>CONCATENATE(Tabla13[[#This Row],[CODIGO CONTABLE]]," ",Tabla13[[#This Row],[DENOMINACIÓN]])</f>
        <v>1332 En cobranza</v>
      </c>
      <c r="G140" s="1" t="b">
        <f>ISNUMBER(SEARCH($J$1,Tabla35[[#This Row],[DATO PCGEM19]],1))</f>
        <v>0</v>
      </c>
    </row>
    <row r="141" spans="1:7" ht="15" x14ac:dyDescent="0.25">
      <c r="A141" s="21">
        <v>133201</v>
      </c>
      <c r="B141" t="s">
        <v>223</v>
      </c>
      <c r="C141" s="11" t="str">
        <f t="shared" si="2"/>
        <v>Analítica</v>
      </c>
      <c r="D141" s="13"/>
      <c r="F141" s="1" t="str">
        <f>CONCATENATE(Tabla13[[#This Row],[CODIGO CONTABLE]]," ",Tabla13[[#This Row],[DENOMINACIÓN]])</f>
        <v>133201 En cobranza PEN</v>
      </c>
      <c r="G141" s="1" t="b">
        <f>ISNUMBER(SEARCH($J$1,Tabla35[[#This Row],[DATO PCGEM19]],1))</f>
        <v>0</v>
      </c>
    </row>
    <row r="142" spans="1:7" ht="15" x14ac:dyDescent="0.25">
      <c r="A142" s="21">
        <v>133202</v>
      </c>
      <c r="B142" t="s">
        <v>224</v>
      </c>
      <c r="C142" s="11" t="str">
        <f t="shared" si="2"/>
        <v>Analítica</v>
      </c>
      <c r="D142" s="13"/>
      <c r="F142" s="1" t="str">
        <f>CONCATENATE(Tabla13[[#This Row],[CODIGO CONTABLE]]," ",Tabla13[[#This Row],[DENOMINACIÓN]])</f>
        <v>133202 En cobranza USD</v>
      </c>
      <c r="G142" s="1" t="b">
        <f>ISNUMBER(SEARCH($J$1,Tabla35[[#This Row],[DATO PCGEM19]],1))</f>
        <v>0</v>
      </c>
    </row>
    <row r="143" spans="1:7" ht="15" x14ac:dyDescent="0.25">
      <c r="A143" s="20">
        <v>1333</v>
      </c>
      <c r="B143" t="s">
        <v>204</v>
      </c>
      <c r="C143" s="11" t="str">
        <f t="shared" si="2"/>
        <v>Divisionaria</v>
      </c>
      <c r="D143" s="13"/>
      <c r="F143" s="1" t="str">
        <f>CONCATENATE(Tabla13[[#This Row],[CODIGO CONTABLE]]," ",Tabla13[[#This Row],[DENOMINACIÓN]])</f>
        <v>1333 En descuento</v>
      </c>
      <c r="G143" s="1" t="b">
        <f>ISNUMBER(SEARCH($J$1,Tabla35[[#This Row],[DATO PCGEM19]],1))</f>
        <v>0</v>
      </c>
    </row>
    <row r="144" spans="1:7" ht="15" x14ac:dyDescent="0.25">
      <c r="A144" s="21">
        <v>133301</v>
      </c>
      <c r="B144" t="s">
        <v>225</v>
      </c>
      <c r="C144" s="11" t="str">
        <f t="shared" si="2"/>
        <v>Analítica</v>
      </c>
      <c r="D144" s="13"/>
      <c r="F144" s="1" t="str">
        <f>CONCATENATE(Tabla13[[#This Row],[CODIGO CONTABLE]]," ",Tabla13[[#This Row],[DENOMINACIÓN]])</f>
        <v>133301 En descuento PEN</v>
      </c>
      <c r="G144" s="1" t="b">
        <f>ISNUMBER(SEARCH($J$1,Tabla35[[#This Row],[DATO PCGEM19]],1))</f>
        <v>0</v>
      </c>
    </row>
    <row r="145" spans="1:7" ht="15" x14ac:dyDescent="0.25">
      <c r="A145" s="21">
        <v>133302</v>
      </c>
      <c r="B145" t="s">
        <v>226</v>
      </c>
      <c r="C145" s="11" t="str">
        <f t="shared" si="2"/>
        <v>Analítica</v>
      </c>
      <c r="D145" s="13"/>
      <c r="F145" s="1" t="str">
        <f>CONCATENATE(Tabla13[[#This Row],[CODIGO CONTABLE]]," ",Tabla13[[#This Row],[DENOMINACIÓN]])</f>
        <v>133302 En descuento USD</v>
      </c>
      <c r="G145" s="1" t="b">
        <f>ISNUMBER(SEARCH($J$1,Tabla35[[#This Row],[DATO PCGEM19]],1))</f>
        <v>0</v>
      </c>
    </row>
    <row r="146" spans="1:7" ht="15" x14ac:dyDescent="0.25">
      <c r="A146" s="18">
        <v>14</v>
      </c>
      <c r="B146" s="19" t="s">
        <v>128</v>
      </c>
      <c r="C146" s="11" t="str">
        <f t="shared" si="2"/>
        <v>Cuenta</v>
      </c>
      <c r="D146" s="13"/>
      <c r="F146" s="1" t="str">
        <f>CONCATENATE(Tabla13[[#This Row],[CODIGO CONTABLE]]," ",Tabla13[[#This Row],[DENOMINACIÓN]])</f>
        <v>14 CUENTAS POR COBRAR AL PERSONAL, A LOS ACCIONISTAS (SOCIOS) Y DIRECTORES</v>
      </c>
      <c r="G146" s="1" t="b">
        <f>ISNUMBER(SEARCH($J$1,Tabla35[[#This Row],[DATO PCGEM19]],1))</f>
        <v>0</v>
      </c>
    </row>
    <row r="147" spans="1:7" ht="15" x14ac:dyDescent="0.25">
      <c r="A147" s="20">
        <v>141</v>
      </c>
      <c r="B147" t="s">
        <v>227</v>
      </c>
      <c r="C147" s="11" t="str">
        <f t="shared" si="2"/>
        <v>Subcuenta</v>
      </c>
      <c r="D147" s="13"/>
      <c r="F147" s="1" t="str">
        <f>CONCATENATE(Tabla13[[#This Row],[CODIGO CONTABLE]]," ",Tabla13[[#This Row],[DENOMINACIÓN]])</f>
        <v>141 Personal</v>
      </c>
      <c r="G147" s="1" t="b">
        <f>ISNUMBER(SEARCH($J$1,Tabla35[[#This Row],[DATO PCGEM19]],1))</f>
        <v>0</v>
      </c>
    </row>
    <row r="148" spans="1:7" ht="15" x14ac:dyDescent="0.25">
      <c r="A148" s="20">
        <v>1411</v>
      </c>
      <c r="B148" t="s">
        <v>228</v>
      </c>
      <c r="C148" s="11" t="str">
        <f t="shared" si="2"/>
        <v>Divisionaria</v>
      </c>
      <c r="D148" s="13"/>
      <c r="F148" s="1" t="str">
        <f>CONCATENATE(Tabla13[[#This Row],[CODIGO CONTABLE]]," ",Tabla13[[#This Row],[DENOMINACIÓN]])</f>
        <v>1411 Préstamos</v>
      </c>
      <c r="G148" s="1" t="b">
        <f>ISNUMBER(SEARCH($J$1,Tabla35[[#This Row],[DATO PCGEM19]],1))</f>
        <v>0</v>
      </c>
    </row>
    <row r="149" spans="1:7" ht="15" x14ac:dyDescent="0.25">
      <c r="A149" s="21">
        <v>141101</v>
      </c>
      <c r="B149" t="s">
        <v>229</v>
      </c>
      <c r="C149" s="11" t="str">
        <f t="shared" si="2"/>
        <v>Analítica</v>
      </c>
      <c r="D149" s="13"/>
      <c r="F149" s="1" t="str">
        <f>CONCATENATE(Tabla13[[#This Row],[CODIGO CONTABLE]]," ",Tabla13[[#This Row],[DENOMINACIÓN]])</f>
        <v>141101 Préstamos PEN</v>
      </c>
      <c r="G149" s="1" t="b">
        <f>ISNUMBER(SEARCH($J$1,Tabla35[[#This Row],[DATO PCGEM19]],1))</f>
        <v>0</v>
      </c>
    </row>
    <row r="150" spans="1:7" ht="15" x14ac:dyDescent="0.25">
      <c r="A150" s="21">
        <v>141102</v>
      </c>
      <c r="B150" t="s">
        <v>230</v>
      </c>
      <c r="C150" s="11" t="str">
        <f t="shared" si="2"/>
        <v>Analítica</v>
      </c>
      <c r="D150" s="13"/>
      <c r="F150" s="1" t="str">
        <f>CONCATENATE(Tabla13[[#This Row],[CODIGO CONTABLE]]," ",Tabla13[[#This Row],[DENOMINACIÓN]])</f>
        <v>141102 Préstamos USD</v>
      </c>
      <c r="G150" s="1" t="b">
        <f>ISNUMBER(SEARCH($J$1,Tabla35[[#This Row],[DATO PCGEM19]],1))</f>
        <v>0</v>
      </c>
    </row>
    <row r="151" spans="1:7" ht="15" x14ac:dyDescent="0.25">
      <c r="A151" s="20">
        <v>1412</v>
      </c>
      <c r="B151" t="s">
        <v>231</v>
      </c>
      <c r="C151" s="11" t="str">
        <f t="shared" si="2"/>
        <v>Divisionaria</v>
      </c>
      <c r="D151" s="13"/>
      <c r="F151" s="1" t="str">
        <f>CONCATENATE(Tabla13[[#This Row],[CODIGO CONTABLE]]," ",Tabla13[[#This Row],[DENOMINACIÓN]])</f>
        <v>1412 Adelanto de remuneraciones</v>
      </c>
      <c r="G151" s="1" t="b">
        <f>ISNUMBER(SEARCH($J$1,Tabla35[[#This Row],[DATO PCGEM19]],1))</f>
        <v>0</v>
      </c>
    </row>
    <row r="152" spans="1:7" ht="15" x14ac:dyDescent="0.25">
      <c r="A152" s="21">
        <v>141201</v>
      </c>
      <c r="B152" t="s">
        <v>232</v>
      </c>
      <c r="C152" s="11" t="str">
        <f t="shared" si="2"/>
        <v>Analítica</v>
      </c>
      <c r="D152" s="13"/>
      <c r="F152" s="1" t="str">
        <f>CONCATENATE(Tabla13[[#This Row],[CODIGO CONTABLE]]," ",Tabla13[[#This Row],[DENOMINACIÓN]])</f>
        <v>141201 Adelanto de remuneraciones PEN</v>
      </c>
      <c r="G152" s="1" t="b">
        <f>ISNUMBER(SEARCH($J$1,Tabla35[[#This Row],[DATO PCGEM19]],1))</f>
        <v>0</v>
      </c>
    </row>
    <row r="153" spans="1:7" ht="15" x14ac:dyDescent="0.25">
      <c r="A153" s="21">
        <v>141202</v>
      </c>
      <c r="B153" t="s">
        <v>233</v>
      </c>
      <c r="C153" s="11" t="str">
        <f t="shared" si="2"/>
        <v>Analítica</v>
      </c>
      <c r="D153" s="13"/>
      <c r="F153" s="1" t="str">
        <f>CONCATENATE(Tabla13[[#This Row],[CODIGO CONTABLE]]," ",Tabla13[[#This Row],[DENOMINACIÓN]])</f>
        <v>141202 Adelanto de remuneraciones USD</v>
      </c>
      <c r="G153" s="1" t="b">
        <f>ISNUMBER(SEARCH($J$1,Tabla35[[#This Row],[DATO PCGEM19]],1))</f>
        <v>0</v>
      </c>
    </row>
    <row r="154" spans="1:7" ht="15" x14ac:dyDescent="0.25">
      <c r="A154" s="20">
        <v>1413</v>
      </c>
      <c r="B154" t="s">
        <v>234</v>
      </c>
      <c r="C154" s="11" t="str">
        <f t="shared" si="2"/>
        <v>Divisionaria</v>
      </c>
      <c r="D154" s="13"/>
      <c r="F154" s="1" t="str">
        <f>CONCATENATE(Tabla13[[#This Row],[CODIGO CONTABLE]]," ",Tabla13[[#This Row],[DENOMINACIÓN]])</f>
        <v>1413 Entregas a rendir cuenta</v>
      </c>
      <c r="G154" s="1" t="b">
        <f>ISNUMBER(SEARCH($J$1,Tabla35[[#This Row],[DATO PCGEM19]],1))</f>
        <v>0</v>
      </c>
    </row>
    <row r="155" spans="1:7" ht="15" x14ac:dyDescent="0.25">
      <c r="A155" s="21">
        <v>141301</v>
      </c>
      <c r="B155" t="s">
        <v>235</v>
      </c>
      <c r="C155" s="11" t="str">
        <f t="shared" si="2"/>
        <v>Analítica</v>
      </c>
      <c r="D155" s="13"/>
      <c r="F155" s="1" t="str">
        <f>CONCATENATE(Tabla13[[#This Row],[CODIGO CONTABLE]]," ",Tabla13[[#This Row],[DENOMINACIÓN]])</f>
        <v>141301 Entregas a rendir cuenta PEN</v>
      </c>
      <c r="G155" s="1" t="b">
        <f>ISNUMBER(SEARCH($J$1,Tabla35[[#This Row],[DATO PCGEM19]],1))</f>
        <v>0</v>
      </c>
    </row>
    <row r="156" spans="1:7" ht="15" x14ac:dyDescent="0.25">
      <c r="A156" s="21">
        <v>141302</v>
      </c>
      <c r="B156" t="s">
        <v>236</v>
      </c>
      <c r="C156" s="11" t="str">
        <f t="shared" si="2"/>
        <v>Analítica</v>
      </c>
      <c r="D156" s="13"/>
      <c r="F156" s="1" t="str">
        <f>CONCATENATE(Tabla13[[#This Row],[CODIGO CONTABLE]]," ",Tabla13[[#This Row],[DENOMINACIÓN]])</f>
        <v>141302 Entregas a rendir cuenta USD</v>
      </c>
      <c r="G156" s="1" t="b">
        <f>ISNUMBER(SEARCH($J$1,Tabla35[[#This Row],[DATO PCGEM19]],1))</f>
        <v>0</v>
      </c>
    </row>
    <row r="157" spans="1:7" ht="15" x14ac:dyDescent="0.25">
      <c r="A157" s="20">
        <v>1419</v>
      </c>
      <c r="B157" t="s">
        <v>237</v>
      </c>
      <c r="C157" s="11" t="str">
        <f t="shared" si="2"/>
        <v>Divisionaria</v>
      </c>
      <c r="D157" s="13"/>
      <c r="F157" s="1" t="str">
        <f>CONCATENATE(Tabla13[[#This Row],[CODIGO CONTABLE]]," ",Tabla13[[#This Row],[DENOMINACIÓN]])</f>
        <v>1419 Otras cuentas por cobrar al personal</v>
      </c>
      <c r="G157" s="1" t="b">
        <f>ISNUMBER(SEARCH($J$1,Tabla35[[#This Row],[DATO PCGEM19]],1))</f>
        <v>0</v>
      </c>
    </row>
    <row r="158" spans="1:7" ht="15" x14ac:dyDescent="0.25">
      <c r="A158" s="21">
        <v>141901</v>
      </c>
      <c r="B158" t="s">
        <v>238</v>
      </c>
      <c r="C158" s="11" t="str">
        <f t="shared" si="2"/>
        <v>Analítica</v>
      </c>
      <c r="D158" s="13"/>
      <c r="F158" s="1" t="str">
        <f>CONCATENATE(Tabla13[[#This Row],[CODIGO CONTABLE]]," ",Tabla13[[#This Row],[DENOMINACIÓN]])</f>
        <v>141901 Otras cuentas por cobrar al personal PEN</v>
      </c>
      <c r="G158" s="1" t="b">
        <f>ISNUMBER(SEARCH($J$1,Tabla35[[#This Row],[DATO PCGEM19]],1))</f>
        <v>0</v>
      </c>
    </row>
    <row r="159" spans="1:7" ht="15" x14ac:dyDescent="0.25">
      <c r="A159" s="21">
        <v>141902</v>
      </c>
      <c r="B159" t="s">
        <v>239</v>
      </c>
      <c r="C159" s="11" t="str">
        <f t="shared" si="2"/>
        <v>Analítica</v>
      </c>
      <c r="D159" s="13"/>
      <c r="F159" s="1" t="str">
        <f>CONCATENATE(Tabla13[[#This Row],[CODIGO CONTABLE]]," ",Tabla13[[#This Row],[DENOMINACIÓN]])</f>
        <v>141902 Otras cuentas por cobrar al personal USD</v>
      </c>
      <c r="G159" s="1" t="b">
        <f>ISNUMBER(SEARCH($J$1,Tabla35[[#This Row],[DATO PCGEM19]],1))</f>
        <v>0</v>
      </c>
    </row>
    <row r="160" spans="1:7" ht="15" x14ac:dyDescent="0.25">
      <c r="A160" s="20">
        <v>142</v>
      </c>
      <c r="B160" t="s">
        <v>240</v>
      </c>
      <c r="C160" s="11" t="str">
        <f t="shared" si="2"/>
        <v>Subcuenta</v>
      </c>
      <c r="D160" s="13"/>
      <c r="F160" s="1" t="str">
        <f>CONCATENATE(Tabla13[[#This Row],[CODIGO CONTABLE]]," ",Tabla13[[#This Row],[DENOMINACIÓN]])</f>
        <v>142 Accionistas (o socios)</v>
      </c>
      <c r="G160" s="1" t="b">
        <f>ISNUMBER(SEARCH($J$1,Tabla35[[#This Row],[DATO PCGEM19]],1))</f>
        <v>0</v>
      </c>
    </row>
    <row r="161" spans="1:7" ht="15" x14ac:dyDescent="0.25">
      <c r="A161" s="20">
        <v>1421</v>
      </c>
      <c r="B161" t="s">
        <v>241</v>
      </c>
      <c r="C161" s="11" t="str">
        <f t="shared" si="2"/>
        <v>Divisionaria</v>
      </c>
      <c r="D161" s="13"/>
      <c r="F161" s="1" t="str">
        <f>CONCATENATE(Tabla13[[#This Row],[CODIGO CONTABLE]]," ",Tabla13[[#This Row],[DENOMINACIÓN]])</f>
        <v>1421 Suscripciones por cobrar a socios o accionistas</v>
      </c>
      <c r="G161" s="1" t="b">
        <f>ISNUMBER(SEARCH($J$1,Tabla35[[#This Row],[DATO PCGEM19]],1))</f>
        <v>0</v>
      </c>
    </row>
    <row r="162" spans="1:7" ht="15" x14ac:dyDescent="0.25">
      <c r="A162" s="21">
        <v>142101</v>
      </c>
      <c r="B162" t="s">
        <v>242</v>
      </c>
      <c r="C162" s="11" t="str">
        <f t="shared" si="2"/>
        <v>Analítica</v>
      </c>
      <c r="D162" s="13"/>
      <c r="F162" s="1" t="str">
        <f>CONCATENATE(Tabla13[[#This Row],[CODIGO CONTABLE]]," ",Tabla13[[#This Row],[DENOMINACIÓN]])</f>
        <v>142101 Suscripciones por cobrar a socios o accionistas PEN</v>
      </c>
      <c r="G162" s="1" t="b">
        <f>ISNUMBER(SEARCH($J$1,Tabla35[[#This Row],[DATO PCGEM19]],1))</f>
        <v>0</v>
      </c>
    </row>
    <row r="163" spans="1:7" ht="15" x14ac:dyDescent="0.25">
      <c r="A163" s="21">
        <v>142102</v>
      </c>
      <c r="B163" t="s">
        <v>243</v>
      </c>
      <c r="C163" s="11" t="str">
        <f t="shared" si="2"/>
        <v>Analítica</v>
      </c>
      <c r="D163" s="13"/>
      <c r="F163" s="1" t="str">
        <f>CONCATENATE(Tabla13[[#This Row],[CODIGO CONTABLE]]," ",Tabla13[[#This Row],[DENOMINACIÓN]])</f>
        <v>142102 Suscripciones por cobrar a socios o accionistas USD</v>
      </c>
      <c r="G163" s="1" t="b">
        <f>ISNUMBER(SEARCH($J$1,Tabla35[[#This Row],[DATO PCGEM19]],1))</f>
        <v>0</v>
      </c>
    </row>
    <row r="164" spans="1:7" ht="15" x14ac:dyDescent="0.25">
      <c r="A164" s="20">
        <v>1422</v>
      </c>
      <c r="B164" t="s">
        <v>228</v>
      </c>
      <c r="C164" s="11" t="str">
        <f t="shared" si="2"/>
        <v>Divisionaria</v>
      </c>
      <c r="D164" s="13"/>
      <c r="F164" s="1" t="str">
        <f>CONCATENATE(Tabla13[[#This Row],[CODIGO CONTABLE]]," ",Tabla13[[#This Row],[DENOMINACIÓN]])</f>
        <v>1422 Préstamos</v>
      </c>
      <c r="G164" s="1" t="b">
        <f>ISNUMBER(SEARCH($J$1,Tabla35[[#This Row],[DATO PCGEM19]],1))</f>
        <v>0</v>
      </c>
    </row>
    <row r="165" spans="1:7" ht="15" x14ac:dyDescent="0.25">
      <c r="A165" s="21">
        <v>142201</v>
      </c>
      <c r="B165" t="s">
        <v>229</v>
      </c>
      <c r="C165" s="11" t="str">
        <f t="shared" si="2"/>
        <v>Analítica</v>
      </c>
      <c r="D165" s="13"/>
      <c r="F165" s="1" t="str">
        <f>CONCATENATE(Tabla13[[#This Row],[CODIGO CONTABLE]]," ",Tabla13[[#This Row],[DENOMINACIÓN]])</f>
        <v>142201 Préstamos PEN</v>
      </c>
      <c r="G165" s="1" t="b">
        <f>ISNUMBER(SEARCH($J$1,Tabla35[[#This Row],[DATO PCGEM19]],1))</f>
        <v>0</v>
      </c>
    </row>
    <row r="166" spans="1:7" ht="15" x14ac:dyDescent="0.25">
      <c r="A166" s="21">
        <v>142202</v>
      </c>
      <c r="B166" t="s">
        <v>230</v>
      </c>
      <c r="C166" s="11" t="str">
        <f t="shared" si="2"/>
        <v>Analítica</v>
      </c>
      <c r="D166" s="13"/>
      <c r="F166" s="1" t="str">
        <f>CONCATENATE(Tabla13[[#This Row],[CODIGO CONTABLE]]," ",Tabla13[[#This Row],[DENOMINACIÓN]])</f>
        <v>142202 Préstamos USD</v>
      </c>
      <c r="G166" s="1" t="b">
        <f>ISNUMBER(SEARCH($J$1,Tabla35[[#This Row],[DATO PCGEM19]],1))</f>
        <v>0</v>
      </c>
    </row>
    <row r="167" spans="1:7" ht="15" x14ac:dyDescent="0.25">
      <c r="A167" s="20">
        <v>143</v>
      </c>
      <c r="B167" t="s">
        <v>244</v>
      </c>
      <c r="C167" s="11" t="str">
        <f t="shared" si="2"/>
        <v>Subcuenta</v>
      </c>
      <c r="D167" s="13"/>
      <c r="F167" s="1" t="str">
        <f>CONCATENATE(Tabla13[[#This Row],[CODIGO CONTABLE]]," ",Tabla13[[#This Row],[DENOMINACIÓN]])</f>
        <v>143 Directores</v>
      </c>
      <c r="G167" s="1" t="b">
        <f>ISNUMBER(SEARCH($J$1,Tabla35[[#This Row],[DATO PCGEM19]],1))</f>
        <v>0</v>
      </c>
    </row>
    <row r="168" spans="1:7" ht="15" x14ac:dyDescent="0.25">
      <c r="A168" s="20">
        <v>1431</v>
      </c>
      <c r="B168" t="s">
        <v>228</v>
      </c>
      <c r="C168" s="11" t="str">
        <f t="shared" si="2"/>
        <v>Divisionaria</v>
      </c>
      <c r="D168" s="13"/>
      <c r="F168" s="1" t="str">
        <f>CONCATENATE(Tabla13[[#This Row],[CODIGO CONTABLE]]," ",Tabla13[[#This Row],[DENOMINACIÓN]])</f>
        <v>1431 Préstamos</v>
      </c>
      <c r="G168" s="1" t="b">
        <f>ISNUMBER(SEARCH($J$1,Tabla35[[#This Row],[DATO PCGEM19]],1))</f>
        <v>0</v>
      </c>
    </row>
    <row r="169" spans="1:7" ht="15" x14ac:dyDescent="0.25">
      <c r="A169" s="21">
        <v>143101</v>
      </c>
      <c r="B169" t="s">
        <v>229</v>
      </c>
      <c r="C169" s="11" t="str">
        <f t="shared" si="2"/>
        <v>Analítica</v>
      </c>
      <c r="D169" s="13"/>
      <c r="F169" s="1" t="str">
        <f>CONCATENATE(Tabla13[[#This Row],[CODIGO CONTABLE]]," ",Tabla13[[#This Row],[DENOMINACIÓN]])</f>
        <v>143101 Préstamos PEN</v>
      </c>
      <c r="G169" s="1" t="b">
        <f>ISNUMBER(SEARCH($J$1,Tabla35[[#This Row],[DATO PCGEM19]],1))</f>
        <v>0</v>
      </c>
    </row>
    <row r="170" spans="1:7" ht="15" x14ac:dyDescent="0.25">
      <c r="A170" s="21">
        <v>143102</v>
      </c>
      <c r="B170" t="s">
        <v>230</v>
      </c>
      <c r="C170" s="11" t="str">
        <f t="shared" si="2"/>
        <v>Analítica</v>
      </c>
      <c r="D170" s="13"/>
      <c r="F170" s="1" t="str">
        <f>CONCATENATE(Tabla13[[#This Row],[CODIGO CONTABLE]]," ",Tabla13[[#This Row],[DENOMINACIÓN]])</f>
        <v>143102 Préstamos USD</v>
      </c>
      <c r="G170" s="1" t="b">
        <f>ISNUMBER(SEARCH($J$1,Tabla35[[#This Row],[DATO PCGEM19]],1))</f>
        <v>0</v>
      </c>
    </row>
    <row r="171" spans="1:7" ht="15" x14ac:dyDescent="0.25">
      <c r="A171" s="20">
        <v>1432</v>
      </c>
      <c r="B171" t="s">
        <v>245</v>
      </c>
      <c r="C171" s="11" t="str">
        <f t="shared" si="2"/>
        <v>Divisionaria</v>
      </c>
      <c r="D171" s="13"/>
      <c r="F171" s="1" t="str">
        <f>CONCATENATE(Tabla13[[#This Row],[CODIGO CONTABLE]]," ",Tabla13[[#This Row],[DENOMINACIÓN]])</f>
        <v>1432 Adelanto de dietas</v>
      </c>
      <c r="G171" s="1" t="b">
        <f>ISNUMBER(SEARCH($J$1,Tabla35[[#This Row],[DATO PCGEM19]],1))</f>
        <v>0</v>
      </c>
    </row>
    <row r="172" spans="1:7" ht="15" x14ac:dyDescent="0.25">
      <c r="A172" s="21">
        <v>143201</v>
      </c>
      <c r="B172" t="s">
        <v>245</v>
      </c>
      <c r="C172" s="11" t="str">
        <f t="shared" si="2"/>
        <v>Analítica</v>
      </c>
      <c r="D172" s="13"/>
      <c r="F172" s="1" t="str">
        <f>CONCATENATE(Tabla13[[#This Row],[CODIGO CONTABLE]]," ",Tabla13[[#This Row],[DENOMINACIÓN]])</f>
        <v>143201 Adelanto de dietas</v>
      </c>
      <c r="G172" s="1" t="b">
        <f>ISNUMBER(SEARCH($J$1,Tabla35[[#This Row],[DATO PCGEM19]],1))</f>
        <v>0</v>
      </c>
    </row>
    <row r="173" spans="1:7" ht="15" x14ac:dyDescent="0.25">
      <c r="A173" s="20">
        <v>1433</v>
      </c>
      <c r="B173" t="s">
        <v>234</v>
      </c>
      <c r="C173" s="11" t="str">
        <f t="shared" si="2"/>
        <v>Divisionaria</v>
      </c>
      <c r="D173" s="13"/>
      <c r="F173" s="1" t="str">
        <f>CONCATENATE(Tabla13[[#This Row],[CODIGO CONTABLE]]," ",Tabla13[[#This Row],[DENOMINACIÓN]])</f>
        <v>1433 Entregas a rendir cuenta</v>
      </c>
      <c r="G173" s="1" t="b">
        <f>ISNUMBER(SEARCH($J$1,Tabla35[[#This Row],[DATO PCGEM19]],1))</f>
        <v>0</v>
      </c>
    </row>
    <row r="174" spans="1:7" ht="15" x14ac:dyDescent="0.25">
      <c r="A174" s="21">
        <v>143301</v>
      </c>
      <c r="B174" t="s">
        <v>246</v>
      </c>
      <c r="C174" s="11" t="str">
        <f t="shared" si="2"/>
        <v>Analítica</v>
      </c>
      <c r="D174" s="13"/>
      <c r="F174" s="1" t="str">
        <f>CONCATENATE(Tabla13[[#This Row],[CODIGO CONTABLE]]," ",Tabla13[[#This Row],[DENOMINACIÓN]])</f>
        <v>143301 Entregas a rendir cuenta directores PEN</v>
      </c>
      <c r="G174" s="1" t="b">
        <f>ISNUMBER(SEARCH($J$1,Tabla35[[#This Row],[DATO PCGEM19]],1))</f>
        <v>0</v>
      </c>
    </row>
    <row r="175" spans="1:7" ht="15" x14ac:dyDescent="0.25">
      <c r="A175" s="21">
        <v>143302</v>
      </c>
      <c r="B175" t="s">
        <v>247</v>
      </c>
      <c r="C175" s="11" t="str">
        <f t="shared" si="2"/>
        <v>Analítica</v>
      </c>
      <c r="D175" s="13"/>
      <c r="F175" s="1" t="str">
        <f>CONCATENATE(Tabla13[[#This Row],[CODIGO CONTABLE]]," ",Tabla13[[#This Row],[DENOMINACIÓN]])</f>
        <v>143302 Entregas a rendir cuenta directores USD</v>
      </c>
      <c r="G175" s="1" t="b">
        <f>ISNUMBER(SEARCH($J$1,Tabla35[[#This Row],[DATO PCGEM19]],1))</f>
        <v>0</v>
      </c>
    </row>
    <row r="176" spans="1:7" ht="15" x14ac:dyDescent="0.25">
      <c r="A176" s="20">
        <v>149</v>
      </c>
      <c r="B176" t="s">
        <v>248</v>
      </c>
      <c r="C176" s="11" t="str">
        <f t="shared" si="2"/>
        <v>Subcuenta</v>
      </c>
      <c r="D176" s="13"/>
      <c r="F176" s="1" t="str">
        <f>CONCATENATE(Tabla13[[#This Row],[CODIGO CONTABLE]]," ",Tabla13[[#This Row],[DENOMINACIÓN]])</f>
        <v>149 Diversas</v>
      </c>
      <c r="G176" s="1" t="b">
        <f>ISNUMBER(SEARCH($J$1,Tabla35[[#This Row],[DATO PCGEM19]],1))</f>
        <v>0</v>
      </c>
    </row>
    <row r="177" spans="1:7" ht="15" x14ac:dyDescent="0.25">
      <c r="A177" s="21">
        <v>149101</v>
      </c>
      <c r="B177" t="s">
        <v>248</v>
      </c>
      <c r="C177" s="11" t="str">
        <f t="shared" si="2"/>
        <v>Analítica</v>
      </c>
      <c r="D177" s="13"/>
      <c r="F177" s="1" t="str">
        <f>CONCATENATE(Tabla13[[#This Row],[CODIGO CONTABLE]]," ",Tabla13[[#This Row],[DENOMINACIÓN]])</f>
        <v>149101 Diversas</v>
      </c>
      <c r="G177" s="1" t="b">
        <f>ISNUMBER(SEARCH($J$1,Tabla35[[#This Row],[DATO PCGEM19]],1))</f>
        <v>0</v>
      </c>
    </row>
    <row r="178" spans="1:7" ht="15" x14ac:dyDescent="0.25">
      <c r="A178" s="22">
        <v>149110</v>
      </c>
      <c r="B178" t="s">
        <v>249</v>
      </c>
      <c r="C178" s="11" t="str">
        <f t="shared" si="2"/>
        <v>Analítica</v>
      </c>
      <c r="D178" s="13"/>
      <c r="F178" s="1" t="str">
        <f>CONCATENATE(Tabla13[[#This Row],[CODIGO CONTABLE]]," ",Tabla13[[#This Row],[DENOMINACIÓN]])</f>
        <v>149110 Gerentes</v>
      </c>
      <c r="G178" s="1" t="b">
        <f>ISNUMBER(SEARCH($J$1,Tabla35[[#This Row],[DATO PCGEM19]],1))</f>
        <v>0</v>
      </c>
    </row>
    <row r="179" spans="1:7" ht="15" x14ac:dyDescent="0.25">
      <c r="A179" s="20">
        <v>149111</v>
      </c>
      <c r="B179" t="s">
        <v>250</v>
      </c>
      <c r="C179" s="11" t="str">
        <f t="shared" si="2"/>
        <v>Analítica</v>
      </c>
      <c r="D179" s="13"/>
      <c r="F179" s="1" t="str">
        <f>CONCATENATE(Tabla13[[#This Row],[CODIGO CONTABLE]]," ",Tabla13[[#This Row],[DENOMINACIÓN]])</f>
        <v>149111 Prestamos</v>
      </c>
      <c r="G179" s="1" t="b">
        <f>ISNUMBER(SEARCH($J$1,Tabla35[[#This Row],[DATO PCGEM19]],1))</f>
        <v>0</v>
      </c>
    </row>
    <row r="180" spans="1:7" ht="15" x14ac:dyDescent="0.25">
      <c r="A180" s="18">
        <v>16</v>
      </c>
      <c r="B180" s="19" t="s">
        <v>251</v>
      </c>
      <c r="C180" s="11" t="str">
        <f t="shared" si="2"/>
        <v>Cuenta</v>
      </c>
      <c r="D180" s="13"/>
      <c r="F180" s="1" t="str">
        <f>CONCATENATE(Tabla13[[#This Row],[CODIGO CONTABLE]]," ",Tabla13[[#This Row],[DENOMINACIÓN]])</f>
        <v>16 CUENTAS POR COBRAR DIVERSAS-TERCEROS</v>
      </c>
      <c r="G180" s="1" t="b">
        <f>ISNUMBER(SEARCH($J$1,Tabla35[[#This Row],[DATO PCGEM19]],1))</f>
        <v>0</v>
      </c>
    </row>
    <row r="181" spans="1:7" ht="15" x14ac:dyDescent="0.25">
      <c r="A181" s="20">
        <v>161</v>
      </c>
      <c r="B181" t="s">
        <v>228</v>
      </c>
      <c r="C181" s="11" t="str">
        <f t="shared" si="2"/>
        <v>Subcuenta</v>
      </c>
      <c r="D181" s="13"/>
      <c r="F181" s="1" t="str">
        <f>CONCATENATE(Tabla13[[#This Row],[CODIGO CONTABLE]]," ",Tabla13[[#This Row],[DENOMINACIÓN]])</f>
        <v>161 Préstamos</v>
      </c>
      <c r="G181" s="1" t="b">
        <f>ISNUMBER(SEARCH($J$1,Tabla35[[#This Row],[DATO PCGEM19]],1))</f>
        <v>0</v>
      </c>
    </row>
    <row r="182" spans="1:7" ht="15" x14ac:dyDescent="0.25">
      <c r="A182" s="20">
        <v>1611</v>
      </c>
      <c r="B182" t="s">
        <v>252</v>
      </c>
      <c r="C182" s="11" t="str">
        <f t="shared" si="2"/>
        <v>Divisionaria</v>
      </c>
      <c r="D182" s="13"/>
      <c r="F182" s="1" t="str">
        <f>CONCATENATE(Tabla13[[#This Row],[CODIGO CONTABLE]]," ",Tabla13[[#This Row],[DENOMINACIÓN]])</f>
        <v>1611 Con garantía</v>
      </c>
      <c r="G182" s="1" t="b">
        <f>ISNUMBER(SEARCH($J$1,Tabla35[[#This Row],[DATO PCGEM19]],1))</f>
        <v>0</v>
      </c>
    </row>
    <row r="183" spans="1:7" ht="15" x14ac:dyDescent="0.25">
      <c r="A183" s="21">
        <v>161101</v>
      </c>
      <c r="B183" t="s">
        <v>253</v>
      </c>
      <c r="C183" s="11" t="str">
        <f t="shared" si="2"/>
        <v>Analítica</v>
      </c>
      <c r="D183" s="13"/>
      <c r="F183" s="1" t="str">
        <f>CONCATENATE(Tabla13[[#This Row],[CODIGO CONTABLE]]," ",Tabla13[[#This Row],[DENOMINACIÓN]])</f>
        <v>161101 Préstamos con garantía PEN</v>
      </c>
      <c r="G183" s="1" t="b">
        <f>ISNUMBER(SEARCH($J$1,Tabla35[[#This Row],[DATO PCGEM19]],1))</f>
        <v>0</v>
      </c>
    </row>
    <row r="184" spans="1:7" ht="15" x14ac:dyDescent="0.25">
      <c r="A184" s="21">
        <v>161102</v>
      </c>
      <c r="B184" t="s">
        <v>254</v>
      </c>
      <c r="C184" s="11" t="str">
        <f t="shared" si="2"/>
        <v>Analítica</v>
      </c>
      <c r="D184" s="13"/>
      <c r="F184" s="1" t="str">
        <f>CONCATENATE(Tabla13[[#This Row],[CODIGO CONTABLE]]," ",Tabla13[[#This Row],[DENOMINACIÓN]])</f>
        <v>161102 Préstamos con garantía USD</v>
      </c>
      <c r="G184" s="1" t="b">
        <f>ISNUMBER(SEARCH($J$1,Tabla35[[#This Row],[DATO PCGEM19]],1))</f>
        <v>0</v>
      </c>
    </row>
    <row r="185" spans="1:7" ht="15" x14ac:dyDescent="0.25">
      <c r="A185" s="20">
        <v>1612</v>
      </c>
      <c r="B185" t="s">
        <v>255</v>
      </c>
      <c r="C185" s="11" t="str">
        <f t="shared" si="2"/>
        <v>Divisionaria</v>
      </c>
      <c r="D185" s="13"/>
      <c r="F185" s="1" t="str">
        <f>CONCATENATE(Tabla13[[#This Row],[CODIGO CONTABLE]]," ",Tabla13[[#This Row],[DENOMINACIÓN]])</f>
        <v>1612 Sin garantía</v>
      </c>
      <c r="G185" s="1" t="b">
        <f>ISNUMBER(SEARCH($J$1,Tabla35[[#This Row],[DATO PCGEM19]],1))</f>
        <v>0</v>
      </c>
    </row>
    <row r="186" spans="1:7" ht="15" x14ac:dyDescent="0.25">
      <c r="A186" s="21">
        <v>161201</v>
      </c>
      <c r="B186" t="s">
        <v>256</v>
      </c>
      <c r="C186" s="11" t="str">
        <f t="shared" si="2"/>
        <v>Analítica</v>
      </c>
      <c r="D186" s="13"/>
      <c r="F186" s="1" t="str">
        <f>CONCATENATE(Tabla13[[#This Row],[CODIGO CONTABLE]]," ",Tabla13[[#This Row],[DENOMINACIÓN]])</f>
        <v>161201 Préstamos sin garantía PEN</v>
      </c>
      <c r="G186" s="1" t="b">
        <f>ISNUMBER(SEARCH($J$1,Tabla35[[#This Row],[DATO PCGEM19]],1))</f>
        <v>0</v>
      </c>
    </row>
    <row r="187" spans="1:7" ht="15" x14ac:dyDescent="0.25">
      <c r="A187" s="21">
        <v>161202</v>
      </c>
      <c r="B187" t="s">
        <v>257</v>
      </c>
      <c r="C187" s="11" t="str">
        <f t="shared" si="2"/>
        <v>Analítica</v>
      </c>
      <c r="D187" s="13"/>
      <c r="F187" s="1" t="str">
        <f>CONCATENATE(Tabla13[[#This Row],[CODIGO CONTABLE]]," ",Tabla13[[#This Row],[DENOMINACIÓN]])</f>
        <v>161202 Préstamos sin garantía USD</v>
      </c>
      <c r="G187" s="1" t="b">
        <f>ISNUMBER(SEARCH($J$1,Tabla35[[#This Row],[DATO PCGEM19]],1))</f>
        <v>0</v>
      </c>
    </row>
    <row r="188" spans="1:7" ht="15" x14ac:dyDescent="0.25">
      <c r="A188" s="20">
        <v>162</v>
      </c>
      <c r="B188" t="s">
        <v>258</v>
      </c>
      <c r="C188" s="11" t="str">
        <f t="shared" si="2"/>
        <v>Subcuenta</v>
      </c>
      <c r="D188" s="13"/>
      <c r="F188" s="1" t="str">
        <f>CONCATENATE(Tabla13[[#This Row],[CODIGO CONTABLE]]," ",Tabla13[[#This Row],[DENOMINACIÓN]])</f>
        <v>162 Reclamaciones a terceros</v>
      </c>
      <c r="G188" s="1" t="b">
        <f>ISNUMBER(SEARCH($J$1,Tabla35[[#This Row],[DATO PCGEM19]],1))</f>
        <v>0</v>
      </c>
    </row>
    <row r="189" spans="1:7" ht="15" x14ac:dyDescent="0.25">
      <c r="A189" s="20">
        <v>1621</v>
      </c>
      <c r="B189" t="s">
        <v>259</v>
      </c>
      <c r="C189" s="11" t="str">
        <f t="shared" si="2"/>
        <v>Divisionaria</v>
      </c>
      <c r="D189" s="13"/>
      <c r="F189" s="1" t="str">
        <f>CONCATENATE(Tabla13[[#This Row],[CODIGO CONTABLE]]," ",Tabla13[[#This Row],[DENOMINACIÓN]])</f>
        <v>1621 Compañías aseguradoras</v>
      </c>
      <c r="G189" s="1" t="b">
        <f>ISNUMBER(SEARCH($J$1,Tabla35[[#This Row],[DATO PCGEM19]],1))</f>
        <v>0</v>
      </c>
    </row>
    <row r="190" spans="1:7" ht="15" x14ac:dyDescent="0.25">
      <c r="A190" s="21">
        <v>162101</v>
      </c>
      <c r="B190" t="s">
        <v>259</v>
      </c>
      <c r="C190" s="11" t="str">
        <f t="shared" si="2"/>
        <v>Analítica</v>
      </c>
      <c r="D190" s="13"/>
      <c r="F190" s="1" t="str">
        <f>CONCATENATE(Tabla13[[#This Row],[CODIGO CONTABLE]]," ",Tabla13[[#This Row],[DENOMINACIÓN]])</f>
        <v>162101 Compañías aseguradoras</v>
      </c>
      <c r="G190" s="1" t="b">
        <f>ISNUMBER(SEARCH($J$1,Tabla35[[#This Row],[DATO PCGEM19]],1))</f>
        <v>0</v>
      </c>
    </row>
    <row r="191" spans="1:7" ht="15" x14ac:dyDescent="0.25">
      <c r="A191" s="20">
        <v>1622</v>
      </c>
      <c r="B191" t="s">
        <v>260</v>
      </c>
      <c r="C191" s="11" t="str">
        <f t="shared" si="2"/>
        <v>Divisionaria</v>
      </c>
      <c r="D191" s="13"/>
      <c r="F191" s="1" t="str">
        <f>CONCATENATE(Tabla13[[#This Row],[CODIGO CONTABLE]]," ",Tabla13[[#This Row],[DENOMINACIÓN]])</f>
        <v>1622 Transportadoras</v>
      </c>
      <c r="G191" s="1" t="b">
        <f>ISNUMBER(SEARCH($J$1,Tabla35[[#This Row],[DATO PCGEM19]],1))</f>
        <v>0</v>
      </c>
    </row>
    <row r="192" spans="1:7" ht="15" x14ac:dyDescent="0.25">
      <c r="A192" s="21">
        <v>162201</v>
      </c>
      <c r="B192" t="s">
        <v>260</v>
      </c>
      <c r="C192" s="11" t="str">
        <f t="shared" si="2"/>
        <v>Analítica</v>
      </c>
      <c r="D192" s="13"/>
      <c r="F192" s="1" t="str">
        <f>CONCATENATE(Tabla13[[#This Row],[CODIGO CONTABLE]]," ",Tabla13[[#This Row],[DENOMINACIÓN]])</f>
        <v>162201 Transportadoras</v>
      </c>
      <c r="G192" s="1" t="b">
        <f>ISNUMBER(SEARCH($J$1,Tabla35[[#This Row],[DATO PCGEM19]],1))</f>
        <v>0</v>
      </c>
    </row>
    <row r="193" spans="1:7" ht="15" x14ac:dyDescent="0.25">
      <c r="A193" s="20">
        <v>1623</v>
      </c>
      <c r="B193" t="s">
        <v>261</v>
      </c>
      <c r="C193" s="11" t="str">
        <f t="shared" si="2"/>
        <v>Divisionaria</v>
      </c>
      <c r="D193" s="13"/>
      <c r="F193" s="1" t="str">
        <f>CONCATENATE(Tabla13[[#This Row],[CODIGO CONTABLE]]," ",Tabla13[[#This Row],[DENOMINACIÓN]])</f>
        <v>1623 Servicios públicos</v>
      </c>
      <c r="G193" s="1" t="b">
        <f>ISNUMBER(SEARCH($J$1,Tabla35[[#This Row],[DATO PCGEM19]],1))</f>
        <v>0</v>
      </c>
    </row>
    <row r="194" spans="1:7" ht="15" x14ac:dyDescent="0.25">
      <c r="A194" s="21">
        <v>162301</v>
      </c>
      <c r="B194" t="s">
        <v>261</v>
      </c>
      <c r="C194" s="11" t="str">
        <f t="shared" si="2"/>
        <v>Analítica</v>
      </c>
      <c r="D194" s="13"/>
      <c r="F194" s="1" t="str">
        <f>CONCATENATE(Tabla13[[#This Row],[CODIGO CONTABLE]]," ",Tabla13[[#This Row],[DENOMINACIÓN]])</f>
        <v>162301 Servicios públicos</v>
      </c>
      <c r="G194" s="1" t="b">
        <f>ISNUMBER(SEARCH($J$1,Tabla35[[#This Row],[DATO PCGEM19]],1))</f>
        <v>0</v>
      </c>
    </row>
    <row r="195" spans="1:7" ht="15" x14ac:dyDescent="0.25">
      <c r="A195" s="20">
        <v>1624</v>
      </c>
      <c r="B195" t="s">
        <v>262</v>
      </c>
      <c r="C195" s="11" t="str">
        <f t="shared" si="2"/>
        <v>Divisionaria</v>
      </c>
      <c r="D195" s="13"/>
      <c r="F195" s="1" t="str">
        <f>CONCATENATE(Tabla13[[#This Row],[CODIGO CONTABLE]]," ",Tabla13[[#This Row],[DENOMINACIÓN]])</f>
        <v>1624 Tributos</v>
      </c>
      <c r="G195" s="1" t="b">
        <f>ISNUMBER(SEARCH($J$1,Tabla35[[#This Row],[DATO PCGEM19]],1))</f>
        <v>0</v>
      </c>
    </row>
    <row r="196" spans="1:7" ht="15" x14ac:dyDescent="0.25">
      <c r="A196" s="21">
        <v>162401</v>
      </c>
      <c r="B196" t="s">
        <v>262</v>
      </c>
      <c r="C196" s="11" t="str">
        <f t="shared" si="2"/>
        <v>Analítica</v>
      </c>
      <c r="D196" s="13"/>
      <c r="F196" s="1" t="str">
        <f>CONCATENATE(Tabla13[[#This Row],[CODIGO CONTABLE]]," ",Tabla13[[#This Row],[DENOMINACIÓN]])</f>
        <v>162401 Tributos</v>
      </c>
      <c r="G196" s="1" t="b">
        <f>ISNUMBER(SEARCH($J$1,Tabla35[[#This Row],[DATO PCGEM19]],1))</f>
        <v>0</v>
      </c>
    </row>
    <row r="197" spans="1:7" ht="15" x14ac:dyDescent="0.25">
      <c r="A197" s="21">
        <v>162402</v>
      </c>
      <c r="B197" t="s">
        <v>263</v>
      </c>
      <c r="C197" s="11" t="str">
        <f t="shared" si="2"/>
        <v>Analítica</v>
      </c>
      <c r="D197" s="13"/>
      <c r="F197" s="1" t="str">
        <f>CONCATENATE(Tabla13[[#This Row],[CODIGO CONTABLE]]," ",Tabla13[[#This Row],[DENOMINACIÓN]])</f>
        <v>162402 Solicitud de devolucion de tributos</v>
      </c>
      <c r="G197" s="1" t="b">
        <f>ISNUMBER(SEARCH($J$1,Tabla35[[#This Row],[DATO PCGEM19]],1))</f>
        <v>0</v>
      </c>
    </row>
    <row r="198" spans="1:7" ht="15" x14ac:dyDescent="0.25">
      <c r="A198" s="20">
        <v>1629</v>
      </c>
      <c r="B198" t="s">
        <v>264</v>
      </c>
      <c r="C198" s="11" t="str">
        <f t="shared" ref="C198:C261" si="3">IF(LEN(A198)=1, "Elemento", IF(LEN(A198)=2, "Cuenta", IF(LEN(A198)=3, "Subcuenta", IF(LEN(A198)=4, "Divisionaria", IF(LEN(A198)=5, "Subdivisionaria", "Analítica")))))</f>
        <v>Divisionaria</v>
      </c>
      <c r="D198" s="13"/>
      <c r="F198" s="1" t="str">
        <f>CONCATENATE(Tabla13[[#This Row],[CODIGO CONTABLE]]," ",Tabla13[[#This Row],[DENOMINACIÓN]])</f>
        <v>1629 Otras</v>
      </c>
      <c r="G198" s="1" t="b">
        <f>ISNUMBER(SEARCH($J$1,Tabla35[[#This Row],[DATO PCGEM19]],1))</f>
        <v>0</v>
      </c>
    </row>
    <row r="199" spans="1:7" ht="15" x14ac:dyDescent="0.25">
      <c r="A199" s="21">
        <v>162901</v>
      </c>
      <c r="B199" t="s">
        <v>265</v>
      </c>
      <c r="C199" s="11" t="str">
        <f t="shared" si="3"/>
        <v>Analítica</v>
      </c>
      <c r="D199" s="13"/>
      <c r="F199" s="1" t="str">
        <f>CONCATENATE(Tabla13[[#This Row],[CODIGO CONTABLE]]," ",Tabla13[[#This Row],[DENOMINACIÓN]])</f>
        <v>162901 Pagos realizados en exceso</v>
      </c>
      <c r="G199" s="1" t="b">
        <f>ISNUMBER(SEARCH($J$1,Tabla35[[#This Row],[DATO PCGEM19]],1))</f>
        <v>0</v>
      </c>
    </row>
    <row r="200" spans="1:7" ht="15" x14ac:dyDescent="0.25">
      <c r="A200" s="21">
        <v>162902</v>
      </c>
      <c r="B200" t="s">
        <v>266</v>
      </c>
      <c r="C200" s="11" t="str">
        <f t="shared" si="3"/>
        <v>Analítica</v>
      </c>
      <c r="D200" s="13"/>
      <c r="F200" s="1" t="str">
        <f>CONCATENATE(Tabla13[[#This Row],[CODIGO CONTABLE]]," ",Tabla13[[#This Row],[DENOMINACIÓN]])</f>
        <v>162902 Subsidio de maternidad</v>
      </c>
      <c r="G200" s="1" t="b">
        <f>ISNUMBER(SEARCH($J$1,Tabla35[[#This Row],[DATO PCGEM19]],1))</f>
        <v>0</v>
      </c>
    </row>
    <row r="201" spans="1:7" ht="15" x14ac:dyDescent="0.25">
      <c r="A201" s="21">
        <v>162903</v>
      </c>
      <c r="B201" t="s">
        <v>267</v>
      </c>
      <c r="C201" s="11" t="str">
        <f t="shared" si="3"/>
        <v>Analítica</v>
      </c>
      <c r="D201" s="13"/>
      <c r="F201" s="1" t="str">
        <f>CONCATENATE(Tabla13[[#This Row],[CODIGO CONTABLE]]," ",Tabla13[[#This Row],[DENOMINACIÓN]])</f>
        <v>162903 Reclamaciones a terceros tarjetas de credito</v>
      </c>
      <c r="G201" s="1" t="b">
        <f>ISNUMBER(SEARCH($J$1,Tabla35[[#This Row],[DATO PCGEM19]],1))</f>
        <v>0</v>
      </c>
    </row>
    <row r="202" spans="1:7" ht="15" x14ac:dyDescent="0.25">
      <c r="A202" s="21">
        <v>162904</v>
      </c>
      <c r="B202" t="s">
        <v>268</v>
      </c>
      <c r="C202" s="11" t="str">
        <f t="shared" si="3"/>
        <v>Analítica</v>
      </c>
      <c r="D202" s="13"/>
      <c r="F202" s="1" t="str">
        <f>CONCATENATE(Tabla13[[#This Row],[CODIGO CONTABLE]]," ",Tabla13[[#This Row],[DENOMINACIÓN]])</f>
        <v>162904 Subsidio por enfermedad</v>
      </c>
      <c r="G202" s="1" t="b">
        <f>ISNUMBER(SEARCH($J$1,Tabla35[[#This Row],[DATO PCGEM19]],1))</f>
        <v>0</v>
      </c>
    </row>
    <row r="203" spans="1:7" ht="15" x14ac:dyDescent="0.25">
      <c r="A203" s="20">
        <v>163</v>
      </c>
      <c r="B203" t="s">
        <v>269</v>
      </c>
      <c r="C203" s="11" t="str">
        <f t="shared" si="3"/>
        <v>Subcuenta</v>
      </c>
      <c r="D203" s="13"/>
      <c r="F203" s="1" t="str">
        <f>CONCATENATE(Tabla13[[#This Row],[CODIGO CONTABLE]]," ",Tabla13[[#This Row],[DENOMINACIÓN]])</f>
        <v>163 Intereses, regalías y dividendos</v>
      </c>
      <c r="G203" s="1" t="b">
        <f>ISNUMBER(SEARCH($J$1,Tabla35[[#This Row],[DATO PCGEM19]],1))</f>
        <v>0</v>
      </c>
    </row>
    <row r="204" spans="1:7" ht="15" x14ac:dyDescent="0.25">
      <c r="A204" s="20">
        <v>1631</v>
      </c>
      <c r="B204" t="s">
        <v>270</v>
      </c>
      <c r="C204" s="11" t="str">
        <f t="shared" si="3"/>
        <v>Divisionaria</v>
      </c>
      <c r="D204" s="13"/>
      <c r="F204" s="1" t="str">
        <f>CONCATENATE(Tabla13[[#This Row],[CODIGO CONTABLE]]," ",Tabla13[[#This Row],[DENOMINACIÓN]])</f>
        <v>1631 Intereses</v>
      </c>
      <c r="G204" s="1" t="b">
        <f>ISNUMBER(SEARCH($J$1,Tabla35[[#This Row],[DATO PCGEM19]],1))</f>
        <v>0</v>
      </c>
    </row>
    <row r="205" spans="1:7" ht="15" x14ac:dyDescent="0.25">
      <c r="A205" s="21">
        <v>163101</v>
      </c>
      <c r="B205" t="s">
        <v>270</v>
      </c>
      <c r="C205" s="11" t="str">
        <f t="shared" si="3"/>
        <v>Analítica</v>
      </c>
      <c r="D205" s="13"/>
      <c r="F205" s="1" t="str">
        <f>CONCATENATE(Tabla13[[#This Row],[CODIGO CONTABLE]]," ",Tabla13[[#This Row],[DENOMINACIÓN]])</f>
        <v>163101 Intereses</v>
      </c>
      <c r="G205" s="1" t="b">
        <f>ISNUMBER(SEARCH($J$1,Tabla35[[#This Row],[DATO PCGEM19]],1))</f>
        <v>0</v>
      </c>
    </row>
    <row r="206" spans="1:7" ht="15" x14ac:dyDescent="0.25">
      <c r="A206" s="20">
        <v>1632</v>
      </c>
      <c r="B206" t="s">
        <v>271</v>
      </c>
      <c r="C206" s="11" t="str">
        <f t="shared" si="3"/>
        <v>Divisionaria</v>
      </c>
      <c r="D206" s="13"/>
      <c r="F206" s="1" t="str">
        <f>CONCATENATE(Tabla13[[#This Row],[CODIGO CONTABLE]]," ",Tabla13[[#This Row],[DENOMINACIÓN]])</f>
        <v>1632 Regalías</v>
      </c>
      <c r="G206" s="1" t="b">
        <f>ISNUMBER(SEARCH($J$1,Tabla35[[#This Row],[DATO PCGEM19]],1))</f>
        <v>0</v>
      </c>
    </row>
    <row r="207" spans="1:7" ht="15" x14ac:dyDescent="0.25">
      <c r="A207" s="21">
        <v>163201</v>
      </c>
      <c r="B207" t="s">
        <v>271</v>
      </c>
      <c r="C207" s="11" t="str">
        <f t="shared" si="3"/>
        <v>Analítica</v>
      </c>
      <c r="D207" s="13"/>
      <c r="F207" s="1" t="str">
        <f>CONCATENATE(Tabla13[[#This Row],[CODIGO CONTABLE]]," ",Tabla13[[#This Row],[DENOMINACIÓN]])</f>
        <v>163201 Regalías</v>
      </c>
      <c r="G207" s="1" t="b">
        <f>ISNUMBER(SEARCH($J$1,Tabla35[[#This Row],[DATO PCGEM19]],1))</f>
        <v>0</v>
      </c>
    </row>
    <row r="208" spans="1:7" ht="15" x14ac:dyDescent="0.25">
      <c r="A208" s="20">
        <v>1633</v>
      </c>
      <c r="B208" t="s">
        <v>272</v>
      </c>
      <c r="C208" s="11" t="str">
        <f t="shared" si="3"/>
        <v>Divisionaria</v>
      </c>
      <c r="D208" s="13"/>
      <c r="F208" s="1" t="str">
        <f>CONCATENATE(Tabla13[[#This Row],[CODIGO CONTABLE]]," ",Tabla13[[#This Row],[DENOMINACIÓN]])</f>
        <v>1633 Dividendos</v>
      </c>
      <c r="G208" s="1" t="b">
        <f>ISNUMBER(SEARCH($J$1,Tabla35[[#This Row],[DATO PCGEM19]],1))</f>
        <v>0</v>
      </c>
    </row>
    <row r="209" spans="1:7" ht="15" x14ac:dyDescent="0.25">
      <c r="A209" s="21">
        <v>163301</v>
      </c>
      <c r="B209" t="s">
        <v>272</v>
      </c>
      <c r="C209" s="11" t="str">
        <f t="shared" si="3"/>
        <v>Analítica</v>
      </c>
      <c r="D209" s="13"/>
      <c r="F209" s="1" t="str">
        <f>CONCATENATE(Tabla13[[#This Row],[CODIGO CONTABLE]]," ",Tabla13[[#This Row],[DENOMINACIÓN]])</f>
        <v>163301 Dividendos</v>
      </c>
      <c r="G209" s="1" t="b">
        <f>ISNUMBER(SEARCH($J$1,Tabla35[[#This Row],[DATO PCGEM19]],1))</f>
        <v>0</v>
      </c>
    </row>
    <row r="210" spans="1:7" ht="15" x14ac:dyDescent="0.25">
      <c r="A210" s="20">
        <v>164</v>
      </c>
      <c r="B210" t="s">
        <v>273</v>
      </c>
      <c r="C210" s="11" t="str">
        <f t="shared" si="3"/>
        <v>Subcuenta</v>
      </c>
      <c r="D210" s="13"/>
      <c r="F210" s="1" t="str">
        <f>CONCATENATE(Tabla13[[#This Row],[CODIGO CONTABLE]]," ",Tabla13[[#This Row],[DENOMINACIÓN]])</f>
        <v>164 Depósitos otorgados en garantía</v>
      </c>
      <c r="G210" s="1" t="b">
        <f>ISNUMBER(SEARCH($J$1,Tabla35[[#This Row],[DATO PCGEM19]],1))</f>
        <v>0</v>
      </c>
    </row>
    <row r="211" spans="1:7" ht="15" x14ac:dyDescent="0.25">
      <c r="A211" s="20">
        <v>1641</v>
      </c>
      <c r="B211" t="s">
        <v>274</v>
      </c>
      <c r="C211" s="11" t="str">
        <f t="shared" si="3"/>
        <v>Divisionaria</v>
      </c>
      <c r="D211" s="13"/>
      <c r="F211" s="1" t="str">
        <f>CONCATENATE(Tabla13[[#This Row],[CODIGO CONTABLE]]," ",Tabla13[[#This Row],[DENOMINACIÓN]])</f>
        <v>1641 Préstamos de instituciones financieras</v>
      </c>
      <c r="G211" s="1" t="b">
        <f>ISNUMBER(SEARCH($J$1,Tabla35[[#This Row],[DATO PCGEM19]],1))</f>
        <v>0</v>
      </c>
    </row>
    <row r="212" spans="1:7" ht="15" x14ac:dyDescent="0.25">
      <c r="A212" s="21">
        <v>164101</v>
      </c>
      <c r="B212" t="s">
        <v>274</v>
      </c>
      <c r="C212" s="11" t="str">
        <f t="shared" si="3"/>
        <v>Analítica</v>
      </c>
      <c r="D212" s="13"/>
      <c r="F212" s="1" t="str">
        <f>CONCATENATE(Tabla13[[#This Row],[CODIGO CONTABLE]]," ",Tabla13[[#This Row],[DENOMINACIÓN]])</f>
        <v>164101 Préstamos de instituciones financieras</v>
      </c>
      <c r="G212" s="1" t="b">
        <f>ISNUMBER(SEARCH($J$1,Tabla35[[#This Row],[DATO PCGEM19]],1))</f>
        <v>0</v>
      </c>
    </row>
    <row r="213" spans="1:7" ht="15" x14ac:dyDescent="0.25">
      <c r="A213" s="20">
        <v>1642</v>
      </c>
      <c r="B213" t="s">
        <v>275</v>
      </c>
      <c r="C213" s="11" t="str">
        <f t="shared" si="3"/>
        <v>Divisionaria</v>
      </c>
      <c r="D213" s="13"/>
      <c r="F213" s="1" t="str">
        <f>CONCATENATE(Tabla13[[#This Row],[CODIGO CONTABLE]]," ",Tabla13[[#This Row],[DENOMINACIÓN]])</f>
        <v>1642 Préstamos de instituciones no financieras</v>
      </c>
      <c r="G213" s="1" t="b">
        <f>ISNUMBER(SEARCH($J$1,Tabla35[[#This Row],[DATO PCGEM19]],1))</f>
        <v>0</v>
      </c>
    </row>
    <row r="214" spans="1:7" ht="15" x14ac:dyDescent="0.25">
      <c r="A214" s="21">
        <v>164201</v>
      </c>
      <c r="B214" t="s">
        <v>275</v>
      </c>
      <c r="C214" s="11" t="str">
        <f t="shared" si="3"/>
        <v>Analítica</v>
      </c>
      <c r="D214" s="13"/>
      <c r="F214" s="1" t="str">
        <f>CONCATENATE(Tabla13[[#This Row],[CODIGO CONTABLE]]," ",Tabla13[[#This Row],[DENOMINACIÓN]])</f>
        <v>164201 Préstamos de instituciones no financieras</v>
      </c>
      <c r="G214" s="1" t="b">
        <f>ISNUMBER(SEARCH($J$1,Tabla35[[#This Row],[DATO PCGEM19]],1))</f>
        <v>0</v>
      </c>
    </row>
    <row r="215" spans="1:7" ht="15" x14ac:dyDescent="0.25">
      <c r="A215" s="20">
        <v>1643</v>
      </c>
      <c r="B215" t="s">
        <v>276</v>
      </c>
      <c r="C215" s="11" t="str">
        <f t="shared" si="3"/>
        <v>Divisionaria</v>
      </c>
      <c r="D215" s="13"/>
      <c r="F215" s="1" t="str">
        <f>CONCATENATE(Tabla13[[#This Row],[CODIGO CONTABLE]]," ",Tabla13[[#This Row],[DENOMINACIÓN]])</f>
        <v>1643 Depósitos en garantía por alquileres</v>
      </c>
      <c r="G215" s="1" t="b">
        <f>ISNUMBER(SEARCH($J$1,Tabla35[[#This Row],[DATO PCGEM19]],1))</f>
        <v>0</v>
      </c>
    </row>
    <row r="216" spans="1:7" ht="15" x14ac:dyDescent="0.25">
      <c r="A216" s="21">
        <v>164301</v>
      </c>
      <c r="B216" t="s">
        <v>276</v>
      </c>
      <c r="C216" s="11" t="str">
        <f t="shared" si="3"/>
        <v>Analítica</v>
      </c>
      <c r="D216" s="13"/>
      <c r="F216" s="1" t="str">
        <f>CONCATENATE(Tabla13[[#This Row],[CODIGO CONTABLE]]," ",Tabla13[[#This Row],[DENOMINACIÓN]])</f>
        <v>164301 Depósitos en garantía por alquileres</v>
      </c>
      <c r="G216" s="1" t="b">
        <f>ISNUMBER(SEARCH($J$1,Tabla35[[#This Row],[DATO PCGEM19]],1))</f>
        <v>0</v>
      </c>
    </row>
    <row r="217" spans="1:7" ht="15" x14ac:dyDescent="0.25">
      <c r="A217" s="20">
        <v>1649</v>
      </c>
      <c r="B217" t="s">
        <v>277</v>
      </c>
      <c r="C217" s="11" t="str">
        <f t="shared" si="3"/>
        <v>Divisionaria</v>
      </c>
      <c r="D217" s="13"/>
      <c r="F217" s="1" t="str">
        <f>CONCATENATE(Tabla13[[#This Row],[CODIGO CONTABLE]]," ",Tabla13[[#This Row],[DENOMINACIÓN]])</f>
        <v>1649 Otros depósitos en garantía</v>
      </c>
      <c r="G217" s="1" t="b">
        <f>ISNUMBER(SEARCH($J$1,Tabla35[[#This Row],[DATO PCGEM19]],1))</f>
        <v>0</v>
      </c>
    </row>
    <row r="218" spans="1:7" ht="15" x14ac:dyDescent="0.25">
      <c r="A218" s="21">
        <v>164901</v>
      </c>
      <c r="B218" t="s">
        <v>277</v>
      </c>
      <c r="C218" s="11" t="str">
        <f t="shared" si="3"/>
        <v>Analítica</v>
      </c>
      <c r="D218" s="13"/>
      <c r="F218" s="1" t="str">
        <f>CONCATENATE(Tabla13[[#This Row],[CODIGO CONTABLE]]," ",Tabla13[[#This Row],[DENOMINACIÓN]])</f>
        <v>164901 Otros depósitos en garantía</v>
      </c>
      <c r="G218" s="1" t="b">
        <f>ISNUMBER(SEARCH($J$1,Tabla35[[#This Row],[DATO PCGEM19]],1))</f>
        <v>0</v>
      </c>
    </row>
    <row r="219" spans="1:7" ht="15" x14ac:dyDescent="0.25">
      <c r="A219" s="21">
        <v>164911</v>
      </c>
      <c r="B219" t="s">
        <v>278</v>
      </c>
      <c r="C219" s="11" t="str">
        <f t="shared" si="3"/>
        <v>Analítica</v>
      </c>
      <c r="D219" s="13"/>
      <c r="F219" s="1" t="str">
        <f>CONCATENATE(Tabla13[[#This Row],[CODIGO CONTABLE]]," ",Tabla13[[#This Row],[DENOMINACIÓN]])</f>
        <v>164911 Deposito en garantia por confirming PEN</v>
      </c>
      <c r="G219" s="1" t="b">
        <f>ISNUMBER(SEARCH($J$1,Tabla35[[#This Row],[DATO PCGEM19]],1))</f>
        <v>0</v>
      </c>
    </row>
    <row r="220" spans="1:7" ht="15" x14ac:dyDescent="0.25">
      <c r="A220" s="21">
        <v>164912</v>
      </c>
      <c r="B220" t="s">
        <v>279</v>
      </c>
      <c r="C220" s="11" t="str">
        <f t="shared" si="3"/>
        <v>Analítica</v>
      </c>
      <c r="D220" s="13"/>
      <c r="F220" s="1" t="str">
        <f>CONCATENATE(Tabla13[[#This Row],[CODIGO CONTABLE]]," ",Tabla13[[#This Row],[DENOMINACIÓN]])</f>
        <v>164912 Deposito en garantia por confirming USD</v>
      </c>
      <c r="G220" s="1" t="b">
        <f>ISNUMBER(SEARCH($J$1,Tabla35[[#This Row],[DATO PCGEM19]],1))</f>
        <v>0</v>
      </c>
    </row>
    <row r="221" spans="1:7" ht="15" x14ac:dyDescent="0.25">
      <c r="A221" s="20">
        <v>165</v>
      </c>
      <c r="B221" t="s">
        <v>280</v>
      </c>
      <c r="C221" s="11" t="str">
        <f t="shared" si="3"/>
        <v>Subcuenta</v>
      </c>
      <c r="D221" s="13"/>
      <c r="F221" s="1" t="str">
        <f>CONCATENATE(Tabla13[[#This Row],[CODIGO CONTABLE]]," ",Tabla13[[#This Row],[DENOMINACIÓN]])</f>
        <v>165 Venta de activo inmovilizado</v>
      </c>
      <c r="G221" s="1" t="b">
        <f>ISNUMBER(SEARCH($J$1,Tabla35[[#This Row],[DATO PCGEM19]],1))</f>
        <v>0</v>
      </c>
    </row>
    <row r="222" spans="1:7" ht="15" x14ac:dyDescent="0.25">
      <c r="A222" s="20">
        <v>1651</v>
      </c>
      <c r="B222" t="s">
        <v>281</v>
      </c>
      <c r="C222" s="11" t="str">
        <f t="shared" si="3"/>
        <v>Divisionaria</v>
      </c>
      <c r="D222" s="13"/>
      <c r="F222" s="1" t="str">
        <f>CONCATENATE(Tabla13[[#This Row],[CODIGO CONTABLE]]," ",Tabla13[[#This Row],[DENOMINACIÓN]])</f>
        <v>1651 Inversión mobiliaria</v>
      </c>
      <c r="G222" s="1" t="b">
        <f>ISNUMBER(SEARCH($J$1,Tabla35[[#This Row],[DATO PCGEM19]],1))</f>
        <v>0</v>
      </c>
    </row>
    <row r="223" spans="1:7" ht="15" x14ac:dyDescent="0.25">
      <c r="A223" s="21">
        <v>165101</v>
      </c>
      <c r="B223" t="s">
        <v>281</v>
      </c>
      <c r="C223" s="11" t="str">
        <f t="shared" si="3"/>
        <v>Analítica</v>
      </c>
      <c r="D223" s="13"/>
      <c r="F223" s="1" t="str">
        <f>CONCATENATE(Tabla13[[#This Row],[CODIGO CONTABLE]]," ",Tabla13[[#This Row],[DENOMINACIÓN]])</f>
        <v>165101 Inversión mobiliaria</v>
      </c>
      <c r="G223" s="1" t="b">
        <f>ISNUMBER(SEARCH($J$1,Tabla35[[#This Row],[DATO PCGEM19]],1))</f>
        <v>0</v>
      </c>
    </row>
    <row r="224" spans="1:7" ht="15" x14ac:dyDescent="0.25">
      <c r="A224" s="20">
        <v>1652</v>
      </c>
      <c r="B224" t="s">
        <v>282</v>
      </c>
      <c r="C224" s="11" t="str">
        <f t="shared" si="3"/>
        <v>Divisionaria</v>
      </c>
      <c r="D224" s="13"/>
      <c r="F224" s="1" t="str">
        <f>CONCATENATE(Tabla13[[#This Row],[CODIGO CONTABLE]]," ",Tabla13[[#This Row],[DENOMINACIÓN]])</f>
        <v>1652 Propiedades de inversión</v>
      </c>
      <c r="G224" s="1" t="b">
        <f>ISNUMBER(SEARCH($J$1,Tabla35[[#This Row],[DATO PCGEM19]],1))</f>
        <v>0</v>
      </c>
    </row>
    <row r="225" spans="1:7" ht="15" x14ac:dyDescent="0.25">
      <c r="A225" s="21">
        <v>165201</v>
      </c>
      <c r="B225" t="s">
        <v>282</v>
      </c>
      <c r="C225" s="11" t="str">
        <f t="shared" si="3"/>
        <v>Analítica</v>
      </c>
      <c r="D225" s="13"/>
      <c r="F225" s="1" t="str">
        <f>CONCATENATE(Tabla13[[#This Row],[CODIGO CONTABLE]]," ",Tabla13[[#This Row],[DENOMINACIÓN]])</f>
        <v>165201 Propiedades de inversión</v>
      </c>
      <c r="G225" s="1" t="b">
        <f>ISNUMBER(SEARCH($J$1,Tabla35[[#This Row],[DATO PCGEM19]],1))</f>
        <v>0</v>
      </c>
    </row>
    <row r="226" spans="1:7" ht="15" x14ac:dyDescent="0.25">
      <c r="A226" s="20">
        <v>1653</v>
      </c>
      <c r="B226" t="s">
        <v>283</v>
      </c>
      <c r="C226" s="11" t="str">
        <f t="shared" si="3"/>
        <v>Divisionaria</v>
      </c>
      <c r="D226" s="13"/>
      <c r="F226" s="1" t="str">
        <f>CONCATENATE(Tabla13[[#This Row],[CODIGO CONTABLE]]," ",Tabla13[[#This Row],[DENOMINACIÓN]])</f>
        <v>1653 Propiedad, planta y equipo</v>
      </c>
      <c r="G226" s="1" t="b">
        <f>ISNUMBER(SEARCH($J$1,Tabla35[[#This Row],[DATO PCGEM19]],1))</f>
        <v>0</v>
      </c>
    </row>
    <row r="227" spans="1:7" ht="15" x14ac:dyDescent="0.25">
      <c r="A227" s="21">
        <v>165301</v>
      </c>
      <c r="B227" t="s">
        <v>283</v>
      </c>
      <c r="C227" s="11" t="str">
        <f t="shared" si="3"/>
        <v>Analítica</v>
      </c>
      <c r="D227" s="13"/>
      <c r="F227" s="1" t="str">
        <f>CONCATENATE(Tabla13[[#This Row],[CODIGO CONTABLE]]," ",Tabla13[[#This Row],[DENOMINACIÓN]])</f>
        <v>165301 Propiedad, planta y equipo</v>
      </c>
      <c r="G227" s="1" t="b">
        <f>ISNUMBER(SEARCH($J$1,Tabla35[[#This Row],[DATO PCGEM19]],1))</f>
        <v>0</v>
      </c>
    </row>
    <row r="228" spans="1:7" ht="15" x14ac:dyDescent="0.25">
      <c r="A228" s="20">
        <v>1654</v>
      </c>
      <c r="B228" t="s">
        <v>284</v>
      </c>
      <c r="C228" s="11" t="str">
        <f t="shared" si="3"/>
        <v>Divisionaria</v>
      </c>
      <c r="D228" s="13"/>
      <c r="F228" s="1" t="str">
        <f>CONCATENATE(Tabla13[[#This Row],[CODIGO CONTABLE]]," ",Tabla13[[#This Row],[DENOMINACIÓN]])</f>
        <v>1654 Intangibles</v>
      </c>
      <c r="G228" s="1" t="b">
        <f>ISNUMBER(SEARCH($J$1,Tabla35[[#This Row],[DATO PCGEM19]],1))</f>
        <v>0</v>
      </c>
    </row>
    <row r="229" spans="1:7" ht="15" x14ac:dyDescent="0.25">
      <c r="A229" s="21">
        <v>165401</v>
      </c>
      <c r="B229" t="s">
        <v>284</v>
      </c>
      <c r="C229" s="11" t="str">
        <f t="shared" si="3"/>
        <v>Analítica</v>
      </c>
      <c r="D229" s="13"/>
      <c r="F229" s="1" t="str">
        <f>CONCATENATE(Tabla13[[#This Row],[CODIGO CONTABLE]]," ",Tabla13[[#This Row],[DENOMINACIÓN]])</f>
        <v>165401 Intangibles</v>
      </c>
      <c r="G229" s="1" t="b">
        <f>ISNUMBER(SEARCH($J$1,Tabla35[[#This Row],[DATO PCGEM19]],1))</f>
        <v>0</v>
      </c>
    </row>
    <row r="230" spans="1:7" ht="15" x14ac:dyDescent="0.25">
      <c r="A230" s="20">
        <v>1655</v>
      </c>
      <c r="B230" t="s">
        <v>285</v>
      </c>
      <c r="C230" s="11" t="str">
        <f t="shared" si="3"/>
        <v>Divisionaria</v>
      </c>
      <c r="D230" s="13"/>
      <c r="F230" s="1" t="str">
        <f>CONCATENATE(Tabla13[[#This Row],[CODIGO CONTABLE]]," ",Tabla13[[#This Row],[DENOMINACIÓN]])</f>
        <v>1655 Activos biológicos</v>
      </c>
      <c r="G230" s="1" t="b">
        <f>ISNUMBER(SEARCH($J$1,Tabla35[[#This Row],[DATO PCGEM19]],1))</f>
        <v>0</v>
      </c>
    </row>
    <row r="231" spans="1:7" ht="15" x14ac:dyDescent="0.25">
      <c r="A231" s="21">
        <v>165501</v>
      </c>
      <c r="B231" t="s">
        <v>285</v>
      </c>
      <c r="C231" s="11" t="str">
        <f t="shared" si="3"/>
        <v>Analítica</v>
      </c>
      <c r="D231" s="13"/>
      <c r="F231" s="1" t="str">
        <f>CONCATENATE(Tabla13[[#This Row],[CODIGO CONTABLE]]," ",Tabla13[[#This Row],[DENOMINACIÓN]])</f>
        <v>165501 Activos biológicos</v>
      </c>
      <c r="G231" s="1" t="b">
        <f>ISNUMBER(SEARCH($J$1,Tabla35[[#This Row],[DATO PCGEM19]],1))</f>
        <v>0</v>
      </c>
    </row>
    <row r="232" spans="1:7" ht="15" x14ac:dyDescent="0.25">
      <c r="A232" s="20">
        <v>1659</v>
      </c>
      <c r="B232" t="s">
        <v>286</v>
      </c>
      <c r="C232" s="11" t="str">
        <f t="shared" si="3"/>
        <v>Divisionaria</v>
      </c>
      <c r="D232" s="13"/>
      <c r="F232" s="1" t="str">
        <f>CONCATENATE(Tabla13[[#This Row],[CODIGO CONTABLE]]," ",Tabla13[[#This Row],[DENOMINACIÓN]])</f>
        <v>1659 Otros activos inmovilizados</v>
      </c>
      <c r="G232" s="1" t="b">
        <f>ISNUMBER(SEARCH($J$1,Tabla35[[#This Row],[DATO PCGEM19]],1))</f>
        <v>0</v>
      </c>
    </row>
    <row r="233" spans="1:7" ht="15" x14ac:dyDescent="0.25">
      <c r="A233" s="21">
        <v>165901</v>
      </c>
      <c r="B233" t="s">
        <v>286</v>
      </c>
      <c r="C233" s="11" t="str">
        <f t="shared" si="3"/>
        <v>Analítica</v>
      </c>
      <c r="D233" s="13"/>
      <c r="F233" s="1" t="str">
        <f>CONCATENATE(Tabla13[[#This Row],[CODIGO CONTABLE]]," ",Tabla13[[#This Row],[DENOMINACIÓN]])</f>
        <v>165901 Otros activos inmovilizados</v>
      </c>
      <c r="G233" s="1" t="b">
        <f>ISNUMBER(SEARCH($J$1,Tabla35[[#This Row],[DATO PCGEM19]],1))</f>
        <v>0</v>
      </c>
    </row>
    <row r="234" spans="1:7" ht="15" x14ac:dyDescent="0.25">
      <c r="A234" s="20">
        <v>166</v>
      </c>
      <c r="B234" t="s">
        <v>287</v>
      </c>
      <c r="C234" s="11" t="str">
        <f t="shared" si="3"/>
        <v>Subcuenta</v>
      </c>
      <c r="D234" s="13"/>
      <c r="F234" s="1" t="str">
        <f>CONCATENATE(Tabla13[[#This Row],[CODIGO CONTABLE]]," ",Tabla13[[#This Row],[DENOMINACIÓN]])</f>
        <v>166 Activos por instrumentos financieros</v>
      </c>
      <c r="G234" s="1" t="b">
        <f>ISNUMBER(SEARCH($J$1,Tabla35[[#This Row],[DATO PCGEM19]],1))</f>
        <v>0</v>
      </c>
    </row>
    <row r="235" spans="1:7" ht="15" x14ac:dyDescent="0.25">
      <c r="A235" s="20">
        <v>1661</v>
      </c>
      <c r="B235" t="s">
        <v>288</v>
      </c>
      <c r="C235" s="11" t="str">
        <f t="shared" si="3"/>
        <v>Divisionaria</v>
      </c>
      <c r="D235" s="13"/>
      <c r="F235" s="1" t="str">
        <f>CONCATENATE(Tabla13[[#This Row],[CODIGO CONTABLE]]," ",Tabla13[[#This Row],[DENOMINACIÓN]])</f>
        <v>1661 Instrumentos financieros primarios</v>
      </c>
      <c r="G235" s="1" t="b">
        <f>ISNUMBER(SEARCH($J$1,Tabla35[[#This Row],[DATO PCGEM19]],1))</f>
        <v>0</v>
      </c>
    </row>
    <row r="236" spans="1:7" ht="15" x14ac:dyDescent="0.25">
      <c r="A236" s="20">
        <v>16611</v>
      </c>
      <c r="B236" t="s">
        <v>171</v>
      </c>
      <c r="C236" s="11" t="str">
        <f t="shared" si="3"/>
        <v>Subdivisionaria</v>
      </c>
      <c r="D236" s="13"/>
      <c r="F236" s="1" t="str">
        <f>CONCATENATE(Tabla13[[#This Row],[CODIGO CONTABLE]]," ",Tabla13[[#This Row],[DENOMINACIÓN]])</f>
        <v>16611 Costo</v>
      </c>
      <c r="G236" s="1" t="b">
        <f>ISNUMBER(SEARCH($J$1,Tabla35[[#This Row],[DATO PCGEM19]],1))</f>
        <v>0</v>
      </c>
    </row>
    <row r="237" spans="1:7" ht="15" x14ac:dyDescent="0.25">
      <c r="A237" s="21">
        <v>166111</v>
      </c>
      <c r="B237" t="s">
        <v>289</v>
      </c>
      <c r="C237" s="11" t="str">
        <f t="shared" si="3"/>
        <v>Analítica</v>
      </c>
      <c r="D237" s="13"/>
      <c r="F237" s="1" t="str">
        <f>CONCATENATE(Tabla13[[#This Row],[CODIGO CONTABLE]]," ",Tabla13[[#This Row],[DENOMINACIÓN]])</f>
        <v>166111 Instrumentos financieros primarios costo</v>
      </c>
      <c r="G237" s="1" t="b">
        <f>ISNUMBER(SEARCH($J$1,Tabla35[[#This Row],[DATO PCGEM19]],1))</f>
        <v>0</v>
      </c>
    </row>
    <row r="238" spans="1:7" ht="15" x14ac:dyDescent="0.25">
      <c r="A238" s="20">
        <v>16612</v>
      </c>
      <c r="B238" t="s">
        <v>173</v>
      </c>
      <c r="C238" s="11" t="str">
        <f t="shared" si="3"/>
        <v>Subdivisionaria</v>
      </c>
      <c r="D238" s="13"/>
      <c r="F238" s="1" t="str">
        <f>CONCATENATE(Tabla13[[#This Row],[CODIGO CONTABLE]]," ",Tabla13[[#This Row],[DENOMINACIÓN]])</f>
        <v>16612 Valor razonable</v>
      </c>
      <c r="G238" s="1" t="b">
        <f>ISNUMBER(SEARCH($J$1,Tabla35[[#This Row],[DATO PCGEM19]],1))</f>
        <v>0</v>
      </c>
    </row>
    <row r="239" spans="1:7" ht="15" x14ac:dyDescent="0.25">
      <c r="A239" s="21">
        <v>166121</v>
      </c>
      <c r="B239" t="s">
        <v>290</v>
      </c>
      <c r="C239" s="11" t="str">
        <f t="shared" si="3"/>
        <v>Analítica</v>
      </c>
      <c r="D239" s="13"/>
      <c r="F239" s="1" t="str">
        <f>CONCATENATE(Tabla13[[#This Row],[CODIGO CONTABLE]]," ",Tabla13[[#This Row],[DENOMINACIÓN]])</f>
        <v>166121 Instrumentos financieros primarios valor razonable</v>
      </c>
      <c r="G239" s="1" t="b">
        <f>ISNUMBER(SEARCH($J$1,Tabla35[[#This Row],[DATO PCGEM19]],1))</f>
        <v>0</v>
      </c>
    </row>
    <row r="240" spans="1:7" ht="15" x14ac:dyDescent="0.25">
      <c r="A240" s="20">
        <v>1662</v>
      </c>
      <c r="B240" t="s">
        <v>291</v>
      </c>
      <c r="C240" s="11" t="str">
        <f t="shared" si="3"/>
        <v>Divisionaria</v>
      </c>
      <c r="D240" s="13"/>
      <c r="F240" s="1" t="str">
        <f>CONCATENATE(Tabla13[[#This Row],[CODIGO CONTABLE]]," ",Tabla13[[#This Row],[DENOMINACIÓN]])</f>
        <v>1662 Instrumentos financieros derivados</v>
      </c>
      <c r="G240" s="1" t="b">
        <f>ISNUMBER(SEARCH($J$1,Tabla35[[#This Row],[DATO PCGEM19]],1))</f>
        <v>0</v>
      </c>
    </row>
    <row r="241" spans="1:7" ht="15" x14ac:dyDescent="0.25">
      <c r="A241" s="20">
        <v>16621</v>
      </c>
      <c r="B241" t="s">
        <v>171</v>
      </c>
      <c r="C241" s="11" t="str">
        <f t="shared" si="3"/>
        <v>Subdivisionaria</v>
      </c>
      <c r="D241" s="13"/>
      <c r="F241" s="1" t="str">
        <f>CONCATENATE(Tabla13[[#This Row],[CODIGO CONTABLE]]," ",Tabla13[[#This Row],[DENOMINACIÓN]])</f>
        <v>16621 Costo</v>
      </c>
      <c r="G241" s="1" t="b">
        <f>ISNUMBER(SEARCH($J$1,Tabla35[[#This Row],[DATO PCGEM19]],1))</f>
        <v>0</v>
      </c>
    </row>
    <row r="242" spans="1:7" ht="15" x14ac:dyDescent="0.25">
      <c r="A242" s="21">
        <v>166211</v>
      </c>
      <c r="B242" t="s">
        <v>292</v>
      </c>
      <c r="C242" s="11" t="str">
        <f t="shared" si="3"/>
        <v>Analítica</v>
      </c>
      <c r="D242" s="13"/>
      <c r="F242" s="1" t="str">
        <f>CONCATENATE(Tabla13[[#This Row],[CODIGO CONTABLE]]," ",Tabla13[[#This Row],[DENOMINACIÓN]])</f>
        <v>166211 Instrumentos financieros derivados costo</v>
      </c>
      <c r="G242" s="1" t="b">
        <f>ISNUMBER(SEARCH($J$1,Tabla35[[#This Row],[DATO PCGEM19]],1))</f>
        <v>0</v>
      </c>
    </row>
    <row r="243" spans="1:7" ht="15" x14ac:dyDescent="0.25">
      <c r="A243" s="20">
        <v>16622</v>
      </c>
      <c r="B243" t="s">
        <v>173</v>
      </c>
      <c r="C243" s="11" t="str">
        <f t="shared" si="3"/>
        <v>Subdivisionaria</v>
      </c>
      <c r="D243" s="13"/>
      <c r="F243" s="1" t="str">
        <f>CONCATENATE(Tabla13[[#This Row],[CODIGO CONTABLE]]," ",Tabla13[[#This Row],[DENOMINACIÓN]])</f>
        <v>16622 Valor razonable</v>
      </c>
      <c r="G243" s="1" t="b">
        <f>ISNUMBER(SEARCH($J$1,Tabla35[[#This Row],[DATO PCGEM19]],1))</f>
        <v>0</v>
      </c>
    </row>
    <row r="244" spans="1:7" ht="15" x14ac:dyDescent="0.25">
      <c r="A244" s="21">
        <v>166221</v>
      </c>
      <c r="B244" t="s">
        <v>293</v>
      </c>
      <c r="C244" s="11" t="str">
        <f t="shared" si="3"/>
        <v>Analítica</v>
      </c>
      <c r="D244" s="13"/>
      <c r="F244" s="1" t="str">
        <f>CONCATENATE(Tabla13[[#This Row],[CODIGO CONTABLE]]," ",Tabla13[[#This Row],[DENOMINACIÓN]])</f>
        <v>166221 Instrumentos financieros derivados valor razonable</v>
      </c>
      <c r="G244" s="1" t="b">
        <f>ISNUMBER(SEARCH($J$1,Tabla35[[#This Row],[DATO PCGEM19]],1))</f>
        <v>0</v>
      </c>
    </row>
    <row r="245" spans="1:7" ht="15" x14ac:dyDescent="0.25">
      <c r="A245" s="20">
        <v>167</v>
      </c>
      <c r="B245" t="s">
        <v>294</v>
      </c>
      <c r="C245" s="11" t="str">
        <f t="shared" si="3"/>
        <v>Subcuenta</v>
      </c>
      <c r="D245" s="13"/>
      <c r="F245" s="1" t="str">
        <f>CONCATENATE(Tabla13[[#This Row],[CODIGO CONTABLE]]," ",Tabla13[[#This Row],[DENOMINACIÓN]])</f>
        <v>167 Tributos por acreditar</v>
      </c>
      <c r="G245" s="1" t="b">
        <f>ISNUMBER(SEARCH($J$1,Tabla35[[#This Row],[DATO PCGEM19]],1))</f>
        <v>0</v>
      </c>
    </row>
    <row r="246" spans="1:7" ht="15" x14ac:dyDescent="0.25">
      <c r="A246" s="20">
        <v>1671</v>
      </c>
      <c r="B246" t="s">
        <v>295</v>
      </c>
      <c r="C246" s="11" t="str">
        <f t="shared" si="3"/>
        <v>Divisionaria</v>
      </c>
      <c r="D246" s="13"/>
      <c r="F246" s="1" t="str">
        <f>CONCATENATE(Tabla13[[#This Row],[CODIGO CONTABLE]]," ",Tabla13[[#This Row],[DENOMINACIÓN]])</f>
        <v>1671 Pagos a cuenta del impuesto a la renta</v>
      </c>
      <c r="G246" s="1" t="b">
        <f>ISNUMBER(SEARCH($J$1,Tabla35[[#This Row],[DATO PCGEM19]],1))</f>
        <v>0</v>
      </c>
    </row>
    <row r="247" spans="1:7" ht="15" x14ac:dyDescent="0.25">
      <c r="A247" s="21">
        <v>167101</v>
      </c>
      <c r="B247" t="s">
        <v>296</v>
      </c>
      <c r="C247" s="11" t="str">
        <f t="shared" si="3"/>
        <v>Analítica</v>
      </c>
      <c r="D247" s="13"/>
      <c r="F247" s="1" t="str">
        <f>CONCATENATE(Tabla13[[#This Row],[CODIGO CONTABLE]]," ",Tabla13[[#This Row],[DENOMINACIÓN]])</f>
        <v>167101 Pagos a cuenta del impuesto a la renta 3ra categoría mensual</v>
      </c>
      <c r="G247" s="1" t="b">
        <f>ISNUMBER(SEARCH($J$1,Tabla35[[#This Row],[DATO PCGEM19]],1))</f>
        <v>0</v>
      </c>
    </row>
    <row r="248" spans="1:7" ht="15" x14ac:dyDescent="0.25">
      <c r="A248" s="21">
        <v>167102</v>
      </c>
      <c r="B248" t="s">
        <v>297</v>
      </c>
      <c r="C248" s="11" t="str">
        <f t="shared" si="3"/>
        <v>Analítica</v>
      </c>
      <c r="D248" s="13"/>
      <c r="F248" s="1" t="str">
        <f>CONCATENATE(Tabla13[[#This Row],[CODIGO CONTABLE]]," ",Tabla13[[#This Row],[DENOMINACIÓN]])</f>
        <v>167102 Saldo a favor del impuesto a la renta 3ra categoría anual</v>
      </c>
      <c r="G248" s="1" t="b">
        <f>ISNUMBER(SEARCH($J$1,Tabla35[[#This Row],[DATO PCGEM19]],1))</f>
        <v>0</v>
      </c>
    </row>
    <row r="249" spans="1:7" ht="15" x14ac:dyDescent="0.25">
      <c r="A249" s="20">
        <v>1672</v>
      </c>
      <c r="B249" t="s">
        <v>298</v>
      </c>
      <c r="C249" s="11" t="str">
        <f t="shared" si="3"/>
        <v>Divisionaria</v>
      </c>
      <c r="D249" s="13"/>
      <c r="F249" s="1" t="str">
        <f>CONCATENATE(Tabla13[[#This Row],[CODIGO CONTABLE]]," ",Tabla13[[#This Row],[DENOMINACIÓN]])</f>
        <v>1672 Pagos a cuenta de itan</v>
      </c>
      <c r="G249" s="1" t="b">
        <f>ISNUMBER(SEARCH($J$1,Tabla35[[#This Row],[DATO PCGEM19]],1))</f>
        <v>0</v>
      </c>
    </row>
    <row r="250" spans="1:7" ht="15" x14ac:dyDescent="0.25">
      <c r="A250" s="21">
        <v>167201</v>
      </c>
      <c r="B250" t="s">
        <v>298</v>
      </c>
      <c r="C250" s="11" t="str">
        <f t="shared" si="3"/>
        <v>Analítica</v>
      </c>
      <c r="D250" s="13"/>
      <c r="F250" s="1" t="str">
        <f>CONCATENATE(Tabla13[[#This Row],[CODIGO CONTABLE]]," ",Tabla13[[#This Row],[DENOMINACIÓN]])</f>
        <v>167201 Pagos a cuenta de itan</v>
      </c>
      <c r="G250" s="1" t="b">
        <f>ISNUMBER(SEARCH($J$1,Tabla35[[#This Row],[DATO PCGEM19]],1))</f>
        <v>0</v>
      </c>
    </row>
    <row r="251" spans="1:7" ht="15" x14ac:dyDescent="0.25">
      <c r="A251" s="20">
        <v>1673</v>
      </c>
      <c r="B251" t="s">
        <v>299</v>
      </c>
      <c r="C251" s="11" t="str">
        <f t="shared" si="3"/>
        <v>Divisionaria</v>
      </c>
      <c r="D251" s="13"/>
      <c r="F251" s="1" t="str">
        <f>CONCATENATE(Tabla13[[#This Row],[CODIGO CONTABLE]]," ",Tabla13[[#This Row],[DENOMINACIÓN]])</f>
        <v>1673 Igv por acreditar en compras</v>
      </c>
      <c r="G251" s="1" t="b">
        <f>ISNUMBER(SEARCH($J$1,Tabla35[[#This Row],[DATO PCGEM19]],1))</f>
        <v>0</v>
      </c>
    </row>
    <row r="252" spans="1:7" ht="15" x14ac:dyDescent="0.25">
      <c r="A252" s="21">
        <v>167301</v>
      </c>
      <c r="B252" t="s">
        <v>300</v>
      </c>
      <c r="C252" s="11" t="str">
        <f t="shared" si="3"/>
        <v>Analítica</v>
      </c>
      <c r="D252" s="13"/>
      <c r="F252" s="1" t="str">
        <f>CONCATENATE(Tabla13[[#This Row],[CODIGO CONTABLE]]," ",Tabla13[[#This Row],[DENOMINACIÓN]])</f>
        <v>167301 Igv por acreditar en compras PEN</v>
      </c>
      <c r="G252" s="1" t="b">
        <f>ISNUMBER(SEARCH($J$1,Tabla35[[#This Row],[DATO PCGEM19]],1))</f>
        <v>0</v>
      </c>
    </row>
    <row r="253" spans="1:7" ht="15" x14ac:dyDescent="0.25">
      <c r="A253" s="21">
        <v>167302</v>
      </c>
      <c r="B253" t="s">
        <v>301</v>
      </c>
      <c r="C253" s="11" t="str">
        <f t="shared" si="3"/>
        <v>Analítica</v>
      </c>
      <c r="D253" s="13"/>
      <c r="F253" s="1" t="str">
        <f>CONCATENATE(Tabla13[[#This Row],[CODIGO CONTABLE]]," ",Tabla13[[#This Row],[DENOMINACIÓN]])</f>
        <v>167302 Igv por acreditar en compras USD</v>
      </c>
      <c r="G253" s="1" t="b">
        <f>ISNUMBER(SEARCH($J$1,Tabla35[[#This Row],[DATO PCGEM19]],1))</f>
        <v>0</v>
      </c>
    </row>
    <row r="254" spans="1:7" ht="15" x14ac:dyDescent="0.25">
      <c r="A254" s="20">
        <v>1674</v>
      </c>
      <c r="B254" t="s">
        <v>302</v>
      </c>
      <c r="C254" s="11" t="str">
        <f t="shared" si="3"/>
        <v>Divisionaria</v>
      </c>
      <c r="D254" s="13"/>
      <c r="F254" s="1" t="str">
        <f>CONCATENATE(Tabla13[[#This Row],[CODIGO CONTABLE]]," ",Tabla13[[#This Row],[DENOMINACIÓN]])</f>
        <v>1674 Igv por acreditar no domiciliados</v>
      </c>
      <c r="G254" s="1" t="b">
        <f>ISNUMBER(SEARCH($J$1,Tabla35[[#This Row],[DATO PCGEM19]],1))</f>
        <v>0</v>
      </c>
    </row>
    <row r="255" spans="1:7" ht="15" x14ac:dyDescent="0.25">
      <c r="A255" s="21">
        <v>167401</v>
      </c>
      <c r="B255" t="s">
        <v>302</v>
      </c>
      <c r="C255" s="11" t="str">
        <f t="shared" si="3"/>
        <v>Analítica</v>
      </c>
      <c r="D255" s="13"/>
      <c r="F255" s="1" t="str">
        <f>CONCATENATE(Tabla13[[#This Row],[CODIGO CONTABLE]]," ",Tabla13[[#This Row],[DENOMINACIÓN]])</f>
        <v>167401 Igv por acreditar no domiciliados</v>
      </c>
      <c r="G255" s="1" t="b">
        <f>ISNUMBER(SEARCH($J$1,Tabla35[[#This Row],[DATO PCGEM19]],1))</f>
        <v>0</v>
      </c>
    </row>
    <row r="256" spans="1:7" ht="15" x14ac:dyDescent="0.25">
      <c r="A256" s="20">
        <v>1675</v>
      </c>
      <c r="B256" t="s">
        <v>303</v>
      </c>
      <c r="C256" s="11" t="str">
        <f t="shared" si="3"/>
        <v>Divisionaria</v>
      </c>
      <c r="D256" s="13"/>
      <c r="F256" s="1" t="str">
        <f>CONCATENATE(Tabla13[[#This Row],[CODIGO CONTABLE]]," ",Tabla13[[#This Row],[DENOMINACIÓN]])</f>
        <v>1675 Obras por impuestos</v>
      </c>
      <c r="G256" s="1" t="b">
        <f>ISNUMBER(SEARCH($J$1,Tabla35[[#This Row],[DATO PCGEM19]],1))</f>
        <v>0</v>
      </c>
    </row>
    <row r="257" spans="1:7" ht="15" x14ac:dyDescent="0.25">
      <c r="A257" s="21">
        <v>167501</v>
      </c>
      <c r="B257" t="s">
        <v>303</v>
      </c>
      <c r="C257" s="11" t="str">
        <f t="shared" si="3"/>
        <v>Analítica</v>
      </c>
      <c r="D257" s="13"/>
      <c r="F257" s="1" t="str">
        <f>CONCATENATE(Tabla13[[#This Row],[CODIGO CONTABLE]]," ",Tabla13[[#This Row],[DENOMINACIÓN]])</f>
        <v>167501 Obras por impuestos</v>
      </c>
      <c r="G257" s="1" t="b">
        <f>ISNUMBER(SEARCH($J$1,Tabla35[[#This Row],[DATO PCGEM19]],1))</f>
        <v>0</v>
      </c>
    </row>
    <row r="258" spans="1:7" ht="15" x14ac:dyDescent="0.25">
      <c r="A258" s="20">
        <v>169</v>
      </c>
      <c r="B258" t="s">
        <v>304</v>
      </c>
      <c r="C258" s="11" t="str">
        <f t="shared" si="3"/>
        <v>Subcuenta</v>
      </c>
      <c r="D258" s="13"/>
      <c r="F258" s="1" t="str">
        <f>CONCATENATE(Tabla13[[#This Row],[CODIGO CONTABLE]]," ",Tabla13[[#This Row],[DENOMINACIÓN]])</f>
        <v>169 Otras cuentas por cobrar diversas</v>
      </c>
      <c r="G258" s="1" t="b">
        <f>ISNUMBER(SEARCH($J$1,Tabla35[[#This Row],[DATO PCGEM19]],1))</f>
        <v>0</v>
      </c>
    </row>
    <row r="259" spans="1:7" ht="15" x14ac:dyDescent="0.25">
      <c r="A259" s="20">
        <v>1691</v>
      </c>
      <c r="B259" t="s">
        <v>305</v>
      </c>
      <c r="C259" s="11" t="str">
        <f t="shared" si="3"/>
        <v>Divisionaria</v>
      </c>
      <c r="D259" s="13"/>
      <c r="F259" s="1" t="str">
        <f>CONCATENATE(Tabla13[[#This Row],[CODIGO CONTABLE]]," ",Tabla13[[#This Row],[DENOMINACIÓN]])</f>
        <v>1691 Entregas a rendir cuenta a terceros</v>
      </c>
      <c r="G259" s="1" t="b">
        <f>ISNUMBER(SEARCH($J$1,Tabla35[[#This Row],[DATO PCGEM19]],1))</f>
        <v>0</v>
      </c>
    </row>
    <row r="260" spans="1:7" ht="15" x14ac:dyDescent="0.25">
      <c r="A260" s="21">
        <v>169101</v>
      </c>
      <c r="B260" t="s">
        <v>305</v>
      </c>
      <c r="C260" s="11" t="str">
        <f t="shared" si="3"/>
        <v>Analítica</v>
      </c>
      <c r="D260" s="13"/>
      <c r="F260" s="1" t="str">
        <f>CONCATENATE(Tabla13[[#This Row],[CODIGO CONTABLE]]," ",Tabla13[[#This Row],[DENOMINACIÓN]])</f>
        <v>169101 Entregas a rendir cuenta a terceros</v>
      </c>
      <c r="G260" s="1" t="b">
        <f>ISNUMBER(SEARCH($J$1,Tabla35[[#This Row],[DATO PCGEM19]],1))</f>
        <v>0</v>
      </c>
    </row>
    <row r="261" spans="1:7" ht="15" x14ac:dyDescent="0.25">
      <c r="A261" s="20">
        <v>1699</v>
      </c>
      <c r="B261" t="s">
        <v>304</v>
      </c>
      <c r="C261" s="11" t="str">
        <f t="shared" si="3"/>
        <v>Divisionaria</v>
      </c>
      <c r="D261" s="13"/>
      <c r="F261" s="1" t="str">
        <f>CONCATENATE(Tabla13[[#This Row],[CODIGO CONTABLE]]," ",Tabla13[[#This Row],[DENOMINACIÓN]])</f>
        <v>1699 Otras cuentas por cobrar diversas</v>
      </c>
      <c r="G261" s="1" t="b">
        <f>ISNUMBER(SEARCH($J$1,Tabla35[[#This Row],[DATO PCGEM19]],1))</f>
        <v>0</v>
      </c>
    </row>
    <row r="262" spans="1:7" ht="15" x14ac:dyDescent="0.25">
      <c r="A262" s="21">
        <v>169901</v>
      </c>
      <c r="B262" t="s">
        <v>304</v>
      </c>
      <c r="C262" s="11" t="str">
        <f t="shared" ref="C262:C325" si="4">IF(LEN(A262)=1, "Elemento", IF(LEN(A262)=2, "Cuenta", IF(LEN(A262)=3, "Subcuenta", IF(LEN(A262)=4, "Divisionaria", IF(LEN(A262)=5, "Subdivisionaria", "Analítica")))))</f>
        <v>Analítica</v>
      </c>
      <c r="D262" s="13"/>
      <c r="F262" s="1" t="str">
        <f>CONCATENATE(Tabla13[[#This Row],[CODIGO CONTABLE]]," ",Tabla13[[#This Row],[DENOMINACIÓN]])</f>
        <v>169901 Otras cuentas por cobrar diversas</v>
      </c>
      <c r="G262" s="1" t="b">
        <f>ISNUMBER(SEARCH($J$1,Tabla35[[#This Row],[DATO PCGEM19]],1))</f>
        <v>0</v>
      </c>
    </row>
    <row r="263" spans="1:7" ht="15" x14ac:dyDescent="0.25">
      <c r="A263" s="18">
        <v>17</v>
      </c>
      <c r="B263" s="19" t="s">
        <v>306</v>
      </c>
      <c r="C263" s="11" t="str">
        <f t="shared" si="4"/>
        <v>Cuenta</v>
      </c>
      <c r="D263" s="13"/>
      <c r="F263" s="1" t="str">
        <f>CONCATENATE(Tabla13[[#This Row],[CODIGO CONTABLE]]," ",Tabla13[[#This Row],[DENOMINACIÓN]])</f>
        <v>17 CUENTAS POR COBRAR DIVERSAS-RELACIONADAS</v>
      </c>
      <c r="G263" s="1" t="b">
        <f>ISNUMBER(SEARCH($J$1,Tabla35[[#This Row],[DATO PCGEM19]],1))</f>
        <v>0</v>
      </c>
    </row>
    <row r="264" spans="1:7" ht="15" x14ac:dyDescent="0.25">
      <c r="A264" s="20">
        <v>171</v>
      </c>
      <c r="B264" t="s">
        <v>228</v>
      </c>
      <c r="C264" s="11" t="str">
        <f t="shared" si="4"/>
        <v>Subcuenta</v>
      </c>
      <c r="D264" s="13"/>
      <c r="F264" s="1" t="str">
        <f>CONCATENATE(Tabla13[[#This Row],[CODIGO CONTABLE]]," ",Tabla13[[#This Row],[DENOMINACIÓN]])</f>
        <v>171 Préstamos</v>
      </c>
      <c r="G264" s="1" t="b">
        <f>ISNUMBER(SEARCH($J$1,Tabla35[[#This Row],[DATO PCGEM19]],1))</f>
        <v>0</v>
      </c>
    </row>
    <row r="265" spans="1:7" ht="15" x14ac:dyDescent="0.25">
      <c r="A265" s="20">
        <v>1711</v>
      </c>
      <c r="B265" t="s">
        <v>252</v>
      </c>
      <c r="C265" s="11" t="str">
        <f t="shared" si="4"/>
        <v>Divisionaria</v>
      </c>
      <c r="D265" s="13"/>
      <c r="F265" s="1" t="str">
        <f>CONCATENATE(Tabla13[[#This Row],[CODIGO CONTABLE]]," ",Tabla13[[#This Row],[DENOMINACIÓN]])</f>
        <v>1711 Con garantía</v>
      </c>
      <c r="G265" s="1" t="b">
        <f>ISNUMBER(SEARCH($J$1,Tabla35[[#This Row],[DATO PCGEM19]],1))</f>
        <v>0</v>
      </c>
    </row>
    <row r="266" spans="1:7" ht="15" x14ac:dyDescent="0.25">
      <c r="A266" s="21">
        <v>171101</v>
      </c>
      <c r="B266" t="s">
        <v>307</v>
      </c>
      <c r="C266" s="11" t="str">
        <f t="shared" si="4"/>
        <v>Analítica</v>
      </c>
      <c r="D266" s="13"/>
      <c r="F266" s="1" t="str">
        <f>CONCATENATE(Tabla13[[#This Row],[CODIGO CONTABLE]]," ",Tabla13[[#This Row],[DENOMINACIÓN]])</f>
        <v>171101 Con garantía PEN</v>
      </c>
      <c r="G266" s="1" t="b">
        <f>ISNUMBER(SEARCH($J$1,Tabla35[[#This Row],[DATO PCGEM19]],1))</f>
        <v>0</v>
      </c>
    </row>
    <row r="267" spans="1:7" ht="15" x14ac:dyDescent="0.25">
      <c r="A267" s="21">
        <v>171102</v>
      </c>
      <c r="B267" t="s">
        <v>308</v>
      </c>
      <c r="C267" s="11" t="str">
        <f t="shared" si="4"/>
        <v>Analítica</v>
      </c>
      <c r="D267" s="13"/>
      <c r="F267" s="1" t="str">
        <f>CONCATENATE(Tabla13[[#This Row],[CODIGO CONTABLE]]," ",Tabla13[[#This Row],[DENOMINACIÓN]])</f>
        <v>171102 Con garantía USD</v>
      </c>
      <c r="G267" s="1" t="b">
        <f>ISNUMBER(SEARCH($J$1,Tabla35[[#This Row],[DATO PCGEM19]],1))</f>
        <v>0</v>
      </c>
    </row>
    <row r="268" spans="1:7" ht="15" x14ac:dyDescent="0.25">
      <c r="A268" s="20">
        <v>1712</v>
      </c>
      <c r="B268" t="s">
        <v>255</v>
      </c>
      <c r="C268" s="11" t="str">
        <f t="shared" si="4"/>
        <v>Divisionaria</v>
      </c>
      <c r="D268" s="13"/>
      <c r="F268" s="1" t="str">
        <f>CONCATENATE(Tabla13[[#This Row],[CODIGO CONTABLE]]," ",Tabla13[[#This Row],[DENOMINACIÓN]])</f>
        <v>1712 Sin garantía</v>
      </c>
      <c r="G268" s="1" t="b">
        <f>ISNUMBER(SEARCH($J$1,Tabla35[[#This Row],[DATO PCGEM19]],1))</f>
        <v>0</v>
      </c>
    </row>
    <row r="269" spans="1:7" ht="15" x14ac:dyDescent="0.25">
      <c r="A269" s="20">
        <v>173</v>
      </c>
      <c r="B269" t="s">
        <v>269</v>
      </c>
      <c r="C269" s="11" t="str">
        <f t="shared" si="4"/>
        <v>Subcuenta</v>
      </c>
      <c r="D269" s="13"/>
      <c r="F269" s="1" t="str">
        <f>CONCATENATE(Tabla13[[#This Row],[CODIGO CONTABLE]]," ",Tabla13[[#This Row],[DENOMINACIÓN]])</f>
        <v>173 Intereses, regalías y dividendos</v>
      </c>
      <c r="G269" s="1" t="b">
        <f>ISNUMBER(SEARCH($J$1,Tabla35[[#This Row],[DATO PCGEM19]],1))</f>
        <v>0</v>
      </c>
    </row>
    <row r="270" spans="1:7" ht="15" x14ac:dyDescent="0.25">
      <c r="A270" s="20">
        <v>1731</v>
      </c>
      <c r="B270" t="s">
        <v>270</v>
      </c>
      <c r="C270" s="11" t="str">
        <f t="shared" si="4"/>
        <v>Divisionaria</v>
      </c>
      <c r="D270" s="13"/>
      <c r="F270" s="1" t="str">
        <f>CONCATENATE(Tabla13[[#This Row],[CODIGO CONTABLE]]," ",Tabla13[[#This Row],[DENOMINACIÓN]])</f>
        <v>1731 Intereses</v>
      </c>
      <c r="G270" s="1" t="b">
        <f>ISNUMBER(SEARCH($J$1,Tabla35[[#This Row],[DATO PCGEM19]],1))</f>
        <v>0</v>
      </c>
    </row>
    <row r="271" spans="1:7" ht="15" x14ac:dyDescent="0.25">
      <c r="A271" s="21">
        <v>173101</v>
      </c>
      <c r="B271" t="s">
        <v>270</v>
      </c>
      <c r="C271" s="11" t="str">
        <f t="shared" si="4"/>
        <v>Analítica</v>
      </c>
      <c r="D271" s="13"/>
      <c r="F271" s="1" t="str">
        <f>CONCATENATE(Tabla13[[#This Row],[CODIGO CONTABLE]]," ",Tabla13[[#This Row],[DENOMINACIÓN]])</f>
        <v>173101 Intereses</v>
      </c>
      <c r="G271" s="1" t="b">
        <f>ISNUMBER(SEARCH($J$1,Tabla35[[#This Row],[DATO PCGEM19]],1))</f>
        <v>0</v>
      </c>
    </row>
    <row r="272" spans="1:7" ht="15" x14ac:dyDescent="0.25">
      <c r="A272" s="20">
        <v>1732</v>
      </c>
      <c r="B272" t="s">
        <v>271</v>
      </c>
      <c r="C272" s="11" t="str">
        <f t="shared" si="4"/>
        <v>Divisionaria</v>
      </c>
      <c r="D272" s="13"/>
      <c r="F272" s="1" t="str">
        <f>CONCATENATE(Tabla13[[#This Row],[CODIGO CONTABLE]]," ",Tabla13[[#This Row],[DENOMINACIÓN]])</f>
        <v>1732 Regalías</v>
      </c>
      <c r="G272" s="1" t="b">
        <f>ISNUMBER(SEARCH($J$1,Tabla35[[#This Row],[DATO PCGEM19]],1))</f>
        <v>0</v>
      </c>
    </row>
    <row r="273" spans="1:7" ht="15" x14ac:dyDescent="0.25">
      <c r="A273" s="21">
        <v>173201</v>
      </c>
      <c r="B273" t="s">
        <v>271</v>
      </c>
      <c r="C273" s="11" t="str">
        <f t="shared" si="4"/>
        <v>Analítica</v>
      </c>
      <c r="D273" s="13"/>
      <c r="F273" s="1" t="str">
        <f>CONCATENATE(Tabla13[[#This Row],[CODIGO CONTABLE]]," ",Tabla13[[#This Row],[DENOMINACIÓN]])</f>
        <v>173201 Regalías</v>
      </c>
      <c r="G273" s="1" t="b">
        <f>ISNUMBER(SEARCH($J$1,Tabla35[[#This Row],[DATO PCGEM19]],1))</f>
        <v>0</v>
      </c>
    </row>
    <row r="274" spans="1:7" ht="15" x14ac:dyDescent="0.25">
      <c r="A274" s="20">
        <v>1733</v>
      </c>
      <c r="B274" t="s">
        <v>272</v>
      </c>
      <c r="C274" s="11" t="str">
        <f t="shared" si="4"/>
        <v>Divisionaria</v>
      </c>
      <c r="D274" s="13"/>
      <c r="F274" s="1" t="str">
        <f>CONCATENATE(Tabla13[[#This Row],[CODIGO CONTABLE]]," ",Tabla13[[#This Row],[DENOMINACIÓN]])</f>
        <v>1733 Dividendos</v>
      </c>
      <c r="G274" s="1" t="b">
        <f>ISNUMBER(SEARCH($J$1,Tabla35[[#This Row],[DATO PCGEM19]],1))</f>
        <v>0</v>
      </c>
    </row>
    <row r="275" spans="1:7" ht="15" x14ac:dyDescent="0.25">
      <c r="A275" s="21">
        <v>173301</v>
      </c>
      <c r="B275" t="s">
        <v>272</v>
      </c>
      <c r="C275" s="11" t="str">
        <f t="shared" si="4"/>
        <v>Analítica</v>
      </c>
      <c r="D275" s="13"/>
      <c r="F275" s="1" t="str">
        <f>CONCATENATE(Tabla13[[#This Row],[CODIGO CONTABLE]]," ",Tabla13[[#This Row],[DENOMINACIÓN]])</f>
        <v>173301 Dividendos</v>
      </c>
      <c r="G275" s="1" t="b">
        <f>ISNUMBER(SEARCH($J$1,Tabla35[[#This Row],[DATO PCGEM19]],1))</f>
        <v>0</v>
      </c>
    </row>
    <row r="276" spans="1:7" ht="15" x14ac:dyDescent="0.25">
      <c r="A276" s="20">
        <v>174</v>
      </c>
      <c r="B276" t="s">
        <v>273</v>
      </c>
      <c r="C276" s="11" t="str">
        <f t="shared" si="4"/>
        <v>Subcuenta</v>
      </c>
      <c r="D276" s="13"/>
      <c r="F276" s="1" t="str">
        <f>CONCATENATE(Tabla13[[#This Row],[CODIGO CONTABLE]]," ",Tabla13[[#This Row],[DENOMINACIÓN]])</f>
        <v>174 Depósitos otorgados en garantía</v>
      </c>
      <c r="G276" s="1" t="b">
        <f>ISNUMBER(SEARCH($J$1,Tabla35[[#This Row],[DATO PCGEM19]],1))</f>
        <v>0</v>
      </c>
    </row>
    <row r="277" spans="1:7" ht="15" x14ac:dyDescent="0.25">
      <c r="A277" s="20">
        <v>1741</v>
      </c>
      <c r="B277" t="s">
        <v>274</v>
      </c>
      <c r="C277" s="11" t="str">
        <f t="shared" si="4"/>
        <v>Divisionaria</v>
      </c>
      <c r="D277" s="13"/>
      <c r="F277" s="1" t="str">
        <f>CONCATENATE(Tabla13[[#This Row],[CODIGO CONTABLE]]," ",Tabla13[[#This Row],[DENOMINACIÓN]])</f>
        <v>1741 Préstamos de instituciones financieras</v>
      </c>
      <c r="G277" s="1" t="b">
        <f>ISNUMBER(SEARCH($J$1,Tabla35[[#This Row],[DATO PCGEM19]],1))</f>
        <v>0</v>
      </c>
    </row>
    <row r="278" spans="1:7" ht="15" x14ac:dyDescent="0.25">
      <c r="A278" s="21">
        <v>174101</v>
      </c>
      <c r="B278" t="s">
        <v>274</v>
      </c>
      <c r="C278" s="11" t="str">
        <f t="shared" si="4"/>
        <v>Analítica</v>
      </c>
      <c r="D278" s="13"/>
      <c r="F278" s="1" t="str">
        <f>CONCATENATE(Tabla13[[#This Row],[CODIGO CONTABLE]]," ",Tabla13[[#This Row],[DENOMINACIÓN]])</f>
        <v>174101 Préstamos de instituciones financieras</v>
      </c>
      <c r="G278" s="1" t="b">
        <f>ISNUMBER(SEARCH($J$1,Tabla35[[#This Row],[DATO PCGEM19]],1))</f>
        <v>0</v>
      </c>
    </row>
    <row r="279" spans="1:7" ht="15" x14ac:dyDescent="0.25">
      <c r="A279" s="20">
        <v>1742</v>
      </c>
      <c r="B279" t="s">
        <v>275</v>
      </c>
      <c r="C279" s="11" t="str">
        <f t="shared" si="4"/>
        <v>Divisionaria</v>
      </c>
      <c r="D279" s="13"/>
      <c r="F279" s="1" t="str">
        <f>CONCATENATE(Tabla13[[#This Row],[CODIGO CONTABLE]]," ",Tabla13[[#This Row],[DENOMINACIÓN]])</f>
        <v>1742 Préstamos de instituciones no financieras</v>
      </c>
      <c r="G279" s="1" t="b">
        <f>ISNUMBER(SEARCH($J$1,Tabla35[[#This Row],[DATO PCGEM19]],1))</f>
        <v>0</v>
      </c>
    </row>
    <row r="280" spans="1:7" ht="15" x14ac:dyDescent="0.25">
      <c r="A280" s="21">
        <v>174201</v>
      </c>
      <c r="B280" t="s">
        <v>275</v>
      </c>
      <c r="C280" s="11" t="str">
        <f t="shared" si="4"/>
        <v>Analítica</v>
      </c>
      <c r="D280" s="13"/>
      <c r="F280" s="1" t="str">
        <f>CONCATENATE(Tabla13[[#This Row],[CODIGO CONTABLE]]," ",Tabla13[[#This Row],[DENOMINACIÓN]])</f>
        <v>174201 Préstamos de instituciones no financieras</v>
      </c>
      <c r="G280" s="1" t="b">
        <f>ISNUMBER(SEARCH($J$1,Tabla35[[#This Row],[DATO PCGEM19]],1))</f>
        <v>0</v>
      </c>
    </row>
    <row r="281" spans="1:7" ht="15" x14ac:dyDescent="0.25">
      <c r="A281" s="20">
        <v>1743</v>
      </c>
      <c r="B281" t="s">
        <v>276</v>
      </c>
      <c r="C281" s="11" t="str">
        <f t="shared" si="4"/>
        <v>Divisionaria</v>
      </c>
      <c r="D281" s="13"/>
      <c r="F281" s="1" t="str">
        <f>CONCATENATE(Tabla13[[#This Row],[CODIGO CONTABLE]]," ",Tabla13[[#This Row],[DENOMINACIÓN]])</f>
        <v>1743 Depósitos en garantía por alquileres</v>
      </c>
      <c r="G281" s="1" t="b">
        <f>ISNUMBER(SEARCH($J$1,Tabla35[[#This Row],[DATO PCGEM19]],1))</f>
        <v>0</v>
      </c>
    </row>
    <row r="282" spans="1:7" ht="15" x14ac:dyDescent="0.25">
      <c r="A282" s="21">
        <v>174301</v>
      </c>
      <c r="B282" t="s">
        <v>276</v>
      </c>
      <c r="C282" s="11" t="str">
        <f t="shared" si="4"/>
        <v>Analítica</v>
      </c>
      <c r="D282" s="13"/>
      <c r="F282" s="1" t="str">
        <f>CONCATENATE(Tabla13[[#This Row],[CODIGO CONTABLE]]," ",Tabla13[[#This Row],[DENOMINACIÓN]])</f>
        <v>174301 Depósitos en garantía por alquileres</v>
      </c>
      <c r="G282" s="1" t="b">
        <f>ISNUMBER(SEARCH($J$1,Tabla35[[#This Row],[DATO PCGEM19]],1))</f>
        <v>0</v>
      </c>
    </row>
    <row r="283" spans="1:7" ht="15" x14ac:dyDescent="0.25">
      <c r="A283" s="20">
        <v>1749</v>
      </c>
      <c r="B283" t="s">
        <v>277</v>
      </c>
      <c r="C283" s="11" t="str">
        <f t="shared" si="4"/>
        <v>Divisionaria</v>
      </c>
      <c r="D283" s="13"/>
      <c r="F283" s="1" t="str">
        <f>CONCATENATE(Tabla13[[#This Row],[CODIGO CONTABLE]]," ",Tabla13[[#This Row],[DENOMINACIÓN]])</f>
        <v>1749 Otros depósitos en garantía</v>
      </c>
      <c r="G283" s="1" t="b">
        <f>ISNUMBER(SEARCH($J$1,Tabla35[[#This Row],[DATO PCGEM19]],1))</f>
        <v>0</v>
      </c>
    </row>
    <row r="284" spans="1:7" ht="15" x14ac:dyDescent="0.25">
      <c r="A284" s="21">
        <v>174901</v>
      </c>
      <c r="B284" t="s">
        <v>277</v>
      </c>
      <c r="C284" s="11" t="str">
        <f t="shared" si="4"/>
        <v>Analítica</v>
      </c>
      <c r="D284" s="13"/>
      <c r="F284" s="1" t="str">
        <f>CONCATENATE(Tabla13[[#This Row],[CODIGO CONTABLE]]," ",Tabla13[[#This Row],[DENOMINACIÓN]])</f>
        <v>174901 Otros depósitos en garantía</v>
      </c>
      <c r="G284" s="1" t="b">
        <f>ISNUMBER(SEARCH($J$1,Tabla35[[#This Row],[DATO PCGEM19]],1))</f>
        <v>0</v>
      </c>
    </row>
    <row r="285" spans="1:7" ht="15" x14ac:dyDescent="0.25">
      <c r="A285" s="20">
        <v>175</v>
      </c>
      <c r="B285" t="s">
        <v>280</v>
      </c>
      <c r="C285" s="11" t="str">
        <f t="shared" si="4"/>
        <v>Subcuenta</v>
      </c>
      <c r="D285" s="13"/>
      <c r="F285" s="1" t="str">
        <f>CONCATENATE(Tabla13[[#This Row],[CODIGO CONTABLE]]," ",Tabla13[[#This Row],[DENOMINACIÓN]])</f>
        <v>175 Venta de activo inmovilizado</v>
      </c>
      <c r="G285" s="1" t="b">
        <f>ISNUMBER(SEARCH($J$1,Tabla35[[#This Row],[DATO PCGEM19]],1))</f>
        <v>0</v>
      </c>
    </row>
    <row r="286" spans="1:7" ht="15" x14ac:dyDescent="0.25">
      <c r="A286" s="20">
        <v>1751</v>
      </c>
      <c r="B286" t="s">
        <v>281</v>
      </c>
      <c r="C286" s="11" t="str">
        <f t="shared" si="4"/>
        <v>Divisionaria</v>
      </c>
      <c r="D286" s="13"/>
      <c r="F286" s="1" t="str">
        <f>CONCATENATE(Tabla13[[#This Row],[CODIGO CONTABLE]]," ",Tabla13[[#This Row],[DENOMINACIÓN]])</f>
        <v>1751 Inversión mobiliaria</v>
      </c>
      <c r="G286" s="1" t="b">
        <f>ISNUMBER(SEARCH($J$1,Tabla35[[#This Row],[DATO PCGEM19]],1))</f>
        <v>0</v>
      </c>
    </row>
    <row r="287" spans="1:7" ht="15" x14ac:dyDescent="0.25">
      <c r="A287" s="21">
        <v>175101</v>
      </c>
      <c r="B287" t="s">
        <v>281</v>
      </c>
      <c r="C287" s="11" t="str">
        <f t="shared" si="4"/>
        <v>Analítica</v>
      </c>
      <c r="D287" s="13"/>
      <c r="F287" s="1" t="str">
        <f>CONCATENATE(Tabla13[[#This Row],[CODIGO CONTABLE]]," ",Tabla13[[#This Row],[DENOMINACIÓN]])</f>
        <v>175101 Inversión mobiliaria</v>
      </c>
      <c r="G287" s="1" t="b">
        <f>ISNUMBER(SEARCH($J$1,Tabla35[[#This Row],[DATO PCGEM19]],1))</f>
        <v>0</v>
      </c>
    </row>
    <row r="288" spans="1:7" ht="15" x14ac:dyDescent="0.25">
      <c r="A288" s="20">
        <v>1752</v>
      </c>
      <c r="B288" t="s">
        <v>282</v>
      </c>
      <c r="C288" s="11" t="str">
        <f t="shared" si="4"/>
        <v>Divisionaria</v>
      </c>
      <c r="D288" s="13"/>
      <c r="F288" s="1" t="str">
        <f>CONCATENATE(Tabla13[[#This Row],[CODIGO CONTABLE]]," ",Tabla13[[#This Row],[DENOMINACIÓN]])</f>
        <v>1752 Propiedades de inversión</v>
      </c>
      <c r="G288" s="1" t="b">
        <f>ISNUMBER(SEARCH($J$1,Tabla35[[#This Row],[DATO PCGEM19]],1))</f>
        <v>0</v>
      </c>
    </row>
    <row r="289" spans="1:7" ht="15" x14ac:dyDescent="0.25">
      <c r="A289" s="21">
        <v>175201</v>
      </c>
      <c r="B289" t="s">
        <v>282</v>
      </c>
      <c r="C289" s="11" t="str">
        <f t="shared" si="4"/>
        <v>Analítica</v>
      </c>
      <c r="D289" s="13"/>
      <c r="F289" s="1" t="str">
        <f>CONCATENATE(Tabla13[[#This Row],[CODIGO CONTABLE]]," ",Tabla13[[#This Row],[DENOMINACIÓN]])</f>
        <v>175201 Propiedades de inversión</v>
      </c>
      <c r="G289" s="1" t="b">
        <f>ISNUMBER(SEARCH($J$1,Tabla35[[#This Row],[DATO PCGEM19]],1))</f>
        <v>0</v>
      </c>
    </row>
    <row r="290" spans="1:7" ht="15" x14ac:dyDescent="0.25">
      <c r="A290" s="20">
        <v>1753</v>
      </c>
      <c r="B290" t="s">
        <v>283</v>
      </c>
      <c r="C290" s="11" t="str">
        <f t="shared" si="4"/>
        <v>Divisionaria</v>
      </c>
      <c r="D290" s="13"/>
      <c r="F290" s="1" t="str">
        <f>CONCATENATE(Tabla13[[#This Row],[CODIGO CONTABLE]]," ",Tabla13[[#This Row],[DENOMINACIÓN]])</f>
        <v>1753 Propiedad, planta y equipo</v>
      </c>
      <c r="G290" s="1" t="b">
        <f>ISNUMBER(SEARCH($J$1,Tabla35[[#This Row],[DATO PCGEM19]],1))</f>
        <v>0</v>
      </c>
    </row>
    <row r="291" spans="1:7" ht="15" x14ac:dyDescent="0.25">
      <c r="A291" s="21">
        <v>175301</v>
      </c>
      <c r="B291" t="s">
        <v>283</v>
      </c>
      <c r="C291" s="11" t="str">
        <f t="shared" si="4"/>
        <v>Analítica</v>
      </c>
      <c r="D291" s="13"/>
      <c r="F291" s="1" t="str">
        <f>CONCATENATE(Tabla13[[#This Row],[CODIGO CONTABLE]]," ",Tabla13[[#This Row],[DENOMINACIÓN]])</f>
        <v>175301 Propiedad, planta y equipo</v>
      </c>
      <c r="G291" s="1" t="b">
        <f>ISNUMBER(SEARCH($J$1,Tabla35[[#This Row],[DATO PCGEM19]],1))</f>
        <v>0</v>
      </c>
    </row>
    <row r="292" spans="1:7" ht="15" x14ac:dyDescent="0.25">
      <c r="A292" s="20">
        <v>1754</v>
      </c>
      <c r="B292" t="s">
        <v>284</v>
      </c>
      <c r="C292" s="11" t="str">
        <f t="shared" si="4"/>
        <v>Divisionaria</v>
      </c>
      <c r="D292" s="13"/>
      <c r="F292" s="1" t="str">
        <f>CONCATENATE(Tabla13[[#This Row],[CODIGO CONTABLE]]," ",Tabla13[[#This Row],[DENOMINACIÓN]])</f>
        <v>1754 Intangibles</v>
      </c>
      <c r="G292" s="1" t="b">
        <f>ISNUMBER(SEARCH($J$1,Tabla35[[#This Row],[DATO PCGEM19]],1))</f>
        <v>0</v>
      </c>
    </row>
    <row r="293" spans="1:7" ht="15" x14ac:dyDescent="0.25">
      <c r="A293" s="21">
        <v>175401</v>
      </c>
      <c r="B293" t="s">
        <v>284</v>
      </c>
      <c r="C293" s="11" t="str">
        <f t="shared" si="4"/>
        <v>Analítica</v>
      </c>
      <c r="D293" s="13"/>
      <c r="F293" s="1" t="str">
        <f>CONCATENATE(Tabla13[[#This Row],[CODIGO CONTABLE]]," ",Tabla13[[#This Row],[DENOMINACIÓN]])</f>
        <v>175401 Intangibles</v>
      </c>
      <c r="G293" s="1" t="b">
        <f>ISNUMBER(SEARCH($J$1,Tabla35[[#This Row],[DATO PCGEM19]],1))</f>
        <v>0</v>
      </c>
    </row>
    <row r="294" spans="1:7" ht="15" x14ac:dyDescent="0.25">
      <c r="A294" s="20">
        <v>1755</v>
      </c>
      <c r="B294" t="s">
        <v>285</v>
      </c>
      <c r="C294" s="11" t="str">
        <f t="shared" si="4"/>
        <v>Divisionaria</v>
      </c>
      <c r="D294" s="13"/>
      <c r="F294" s="1" t="str">
        <f>CONCATENATE(Tabla13[[#This Row],[CODIGO CONTABLE]]," ",Tabla13[[#This Row],[DENOMINACIÓN]])</f>
        <v>1755 Activos biológicos</v>
      </c>
      <c r="G294" s="1" t="b">
        <f>ISNUMBER(SEARCH($J$1,Tabla35[[#This Row],[DATO PCGEM19]],1))</f>
        <v>0</v>
      </c>
    </row>
    <row r="295" spans="1:7" ht="15" x14ac:dyDescent="0.25">
      <c r="A295" s="21">
        <v>175501</v>
      </c>
      <c r="B295" t="s">
        <v>285</v>
      </c>
      <c r="C295" s="11" t="str">
        <f t="shared" si="4"/>
        <v>Analítica</v>
      </c>
      <c r="D295" s="13"/>
      <c r="F295" s="1" t="str">
        <f>CONCATENATE(Tabla13[[#This Row],[CODIGO CONTABLE]]," ",Tabla13[[#This Row],[DENOMINACIÓN]])</f>
        <v>175501 Activos biológicos</v>
      </c>
      <c r="G295" s="1" t="b">
        <f>ISNUMBER(SEARCH($J$1,Tabla35[[#This Row],[DATO PCGEM19]],1))</f>
        <v>0</v>
      </c>
    </row>
    <row r="296" spans="1:7" ht="15" x14ac:dyDescent="0.25">
      <c r="A296" s="20">
        <v>1759</v>
      </c>
      <c r="B296" t="s">
        <v>286</v>
      </c>
      <c r="C296" s="11" t="str">
        <f t="shared" si="4"/>
        <v>Divisionaria</v>
      </c>
      <c r="D296" s="13"/>
      <c r="F296" s="1" t="str">
        <f>CONCATENATE(Tabla13[[#This Row],[CODIGO CONTABLE]]," ",Tabla13[[#This Row],[DENOMINACIÓN]])</f>
        <v>1759 Otros activos inmovilizados</v>
      </c>
      <c r="G296" s="1" t="b">
        <f>ISNUMBER(SEARCH($J$1,Tabla35[[#This Row],[DATO PCGEM19]],1))</f>
        <v>0</v>
      </c>
    </row>
    <row r="297" spans="1:7" ht="15" x14ac:dyDescent="0.25">
      <c r="A297" s="21">
        <v>175901</v>
      </c>
      <c r="B297" t="s">
        <v>286</v>
      </c>
      <c r="C297" s="11" t="str">
        <f t="shared" si="4"/>
        <v>Analítica</v>
      </c>
      <c r="D297" s="13"/>
      <c r="F297" s="1" t="str">
        <f>CONCATENATE(Tabla13[[#This Row],[CODIGO CONTABLE]]," ",Tabla13[[#This Row],[DENOMINACIÓN]])</f>
        <v>175901 Otros activos inmovilizados</v>
      </c>
      <c r="G297" s="1" t="b">
        <f>ISNUMBER(SEARCH($J$1,Tabla35[[#This Row],[DATO PCGEM19]],1))</f>
        <v>0</v>
      </c>
    </row>
    <row r="298" spans="1:7" ht="15" x14ac:dyDescent="0.25">
      <c r="A298" s="20">
        <v>176</v>
      </c>
      <c r="B298" t="s">
        <v>287</v>
      </c>
      <c r="C298" s="11" t="str">
        <f t="shared" si="4"/>
        <v>Subcuenta</v>
      </c>
      <c r="D298" s="13"/>
      <c r="F298" s="1" t="str">
        <f>CONCATENATE(Tabla13[[#This Row],[CODIGO CONTABLE]]," ",Tabla13[[#This Row],[DENOMINACIÓN]])</f>
        <v>176 Activos por instrumentos financieros</v>
      </c>
      <c r="G298" s="1" t="b">
        <f>ISNUMBER(SEARCH($J$1,Tabla35[[#This Row],[DATO PCGEM19]],1))</f>
        <v>0</v>
      </c>
    </row>
    <row r="299" spans="1:7" ht="15" x14ac:dyDescent="0.25">
      <c r="A299" s="20">
        <v>1761</v>
      </c>
      <c r="B299" t="s">
        <v>288</v>
      </c>
      <c r="C299" s="11" t="str">
        <f t="shared" si="4"/>
        <v>Divisionaria</v>
      </c>
      <c r="D299" s="13"/>
      <c r="F299" s="1" t="str">
        <f>CONCATENATE(Tabla13[[#This Row],[CODIGO CONTABLE]]," ",Tabla13[[#This Row],[DENOMINACIÓN]])</f>
        <v>1761 Instrumentos financieros primarios</v>
      </c>
      <c r="G299" s="1" t="b">
        <f>ISNUMBER(SEARCH($J$1,Tabla35[[#This Row],[DATO PCGEM19]],1))</f>
        <v>0</v>
      </c>
    </row>
    <row r="300" spans="1:7" ht="15" x14ac:dyDescent="0.25">
      <c r="A300" s="20">
        <v>17611</v>
      </c>
      <c r="B300" t="s">
        <v>171</v>
      </c>
      <c r="C300" s="11" t="str">
        <f t="shared" si="4"/>
        <v>Subdivisionaria</v>
      </c>
      <c r="D300" s="13"/>
      <c r="F300" s="1" t="str">
        <f>CONCATENATE(Tabla13[[#This Row],[CODIGO CONTABLE]]," ",Tabla13[[#This Row],[DENOMINACIÓN]])</f>
        <v>17611 Costo</v>
      </c>
      <c r="G300" s="1" t="b">
        <f>ISNUMBER(SEARCH($J$1,Tabla35[[#This Row],[DATO PCGEM19]],1))</f>
        <v>0</v>
      </c>
    </row>
    <row r="301" spans="1:7" ht="15" x14ac:dyDescent="0.25">
      <c r="A301" s="21">
        <v>176111</v>
      </c>
      <c r="B301" t="s">
        <v>289</v>
      </c>
      <c r="C301" s="11" t="str">
        <f t="shared" si="4"/>
        <v>Analítica</v>
      </c>
      <c r="D301" s="13"/>
      <c r="F301" s="1" t="str">
        <f>CONCATENATE(Tabla13[[#This Row],[CODIGO CONTABLE]]," ",Tabla13[[#This Row],[DENOMINACIÓN]])</f>
        <v>176111 Instrumentos financieros primarios costo</v>
      </c>
      <c r="G301" s="1" t="b">
        <f>ISNUMBER(SEARCH($J$1,Tabla35[[#This Row],[DATO PCGEM19]],1))</f>
        <v>0</v>
      </c>
    </row>
    <row r="302" spans="1:7" ht="15" x14ac:dyDescent="0.25">
      <c r="A302" s="20">
        <v>17612</v>
      </c>
      <c r="B302" t="s">
        <v>173</v>
      </c>
      <c r="C302" s="11" t="str">
        <f t="shared" si="4"/>
        <v>Subdivisionaria</v>
      </c>
      <c r="D302" s="13"/>
      <c r="F302" s="1" t="str">
        <f>CONCATENATE(Tabla13[[#This Row],[CODIGO CONTABLE]]," ",Tabla13[[#This Row],[DENOMINACIÓN]])</f>
        <v>17612 Valor razonable</v>
      </c>
      <c r="G302" s="1" t="b">
        <f>ISNUMBER(SEARCH($J$1,Tabla35[[#This Row],[DATO PCGEM19]],1))</f>
        <v>0</v>
      </c>
    </row>
    <row r="303" spans="1:7" ht="15" x14ac:dyDescent="0.25">
      <c r="A303" s="21">
        <v>176121</v>
      </c>
      <c r="B303" t="s">
        <v>290</v>
      </c>
      <c r="C303" s="11" t="str">
        <f t="shared" si="4"/>
        <v>Analítica</v>
      </c>
      <c r="D303" s="13"/>
      <c r="F303" s="1" t="str">
        <f>CONCATENATE(Tabla13[[#This Row],[CODIGO CONTABLE]]," ",Tabla13[[#This Row],[DENOMINACIÓN]])</f>
        <v>176121 Instrumentos financieros primarios valor razonable</v>
      </c>
      <c r="G303" s="1" t="b">
        <f>ISNUMBER(SEARCH($J$1,Tabla35[[#This Row],[DATO PCGEM19]],1))</f>
        <v>0</v>
      </c>
    </row>
    <row r="304" spans="1:7" ht="15" x14ac:dyDescent="0.25">
      <c r="A304" s="20">
        <v>1762</v>
      </c>
      <c r="B304" t="s">
        <v>291</v>
      </c>
      <c r="C304" s="11" t="str">
        <f t="shared" si="4"/>
        <v>Divisionaria</v>
      </c>
      <c r="D304" s="13"/>
      <c r="F304" s="1" t="str">
        <f>CONCATENATE(Tabla13[[#This Row],[CODIGO CONTABLE]]," ",Tabla13[[#This Row],[DENOMINACIÓN]])</f>
        <v>1762 Instrumentos financieros derivados</v>
      </c>
      <c r="G304" s="1" t="b">
        <f>ISNUMBER(SEARCH($J$1,Tabla35[[#This Row],[DATO PCGEM19]],1))</f>
        <v>0</v>
      </c>
    </row>
    <row r="305" spans="1:7" ht="15" x14ac:dyDescent="0.25">
      <c r="A305" s="20">
        <v>17621</v>
      </c>
      <c r="B305" t="s">
        <v>171</v>
      </c>
      <c r="C305" s="11" t="str">
        <f t="shared" si="4"/>
        <v>Subdivisionaria</v>
      </c>
      <c r="D305" s="13"/>
      <c r="F305" s="1" t="str">
        <f>CONCATENATE(Tabla13[[#This Row],[CODIGO CONTABLE]]," ",Tabla13[[#This Row],[DENOMINACIÓN]])</f>
        <v>17621 Costo</v>
      </c>
      <c r="G305" s="1" t="b">
        <f>ISNUMBER(SEARCH($J$1,Tabla35[[#This Row],[DATO PCGEM19]],1))</f>
        <v>0</v>
      </c>
    </row>
    <row r="306" spans="1:7" ht="15" x14ac:dyDescent="0.25">
      <c r="A306" s="21">
        <v>176211</v>
      </c>
      <c r="B306" t="s">
        <v>292</v>
      </c>
      <c r="C306" s="11" t="str">
        <f t="shared" si="4"/>
        <v>Analítica</v>
      </c>
      <c r="D306" s="13"/>
      <c r="F306" s="1" t="str">
        <f>CONCATENATE(Tabla13[[#This Row],[CODIGO CONTABLE]]," ",Tabla13[[#This Row],[DENOMINACIÓN]])</f>
        <v>176211 Instrumentos financieros derivados costo</v>
      </c>
      <c r="G306" s="1" t="b">
        <f>ISNUMBER(SEARCH($J$1,Tabla35[[#This Row],[DATO PCGEM19]],1))</f>
        <v>0</v>
      </c>
    </row>
    <row r="307" spans="1:7" ht="15" x14ac:dyDescent="0.25">
      <c r="A307" s="20">
        <v>17622</v>
      </c>
      <c r="B307" t="s">
        <v>173</v>
      </c>
      <c r="C307" s="11" t="str">
        <f t="shared" si="4"/>
        <v>Subdivisionaria</v>
      </c>
      <c r="D307" s="13"/>
      <c r="F307" s="1" t="str">
        <f>CONCATENATE(Tabla13[[#This Row],[CODIGO CONTABLE]]," ",Tabla13[[#This Row],[DENOMINACIÓN]])</f>
        <v>17622 Valor razonable</v>
      </c>
      <c r="G307" s="1" t="b">
        <f>ISNUMBER(SEARCH($J$1,Tabla35[[#This Row],[DATO PCGEM19]],1))</f>
        <v>0</v>
      </c>
    </row>
    <row r="308" spans="1:7" ht="15" x14ac:dyDescent="0.25">
      <c r="A308" s="21">
        <v>176221</v>
      </c>
      <c r="B308" t="s">
        <v>293</v>
      </c>
      <c r="C308" s="11" t="str">
        <f t="shared" si="4"/>
        <v>Analítica</v>
      </c>
      <c r="D308" s="13"/>
      <c r="F308" s="1" t="str">
        <f>CONCATENATE(Tabla13[[#This Row],[CODIGO CONTABLE]]," ",Tabla13[[#This Row],[DENOMINACIÓN]])</f>
        <v>176221 Instrumentos financieros derivados valor razonable</v>
      </c>
      <c r="G308" s="1" t="b">
        <f>ISNUMBER(SEARCH($J$1,Tabla35[[#This Row],[DATO PCGEM19]],1))</f>
        <v>0</v>
      </c>
    </row>
    <row r="309" spans="1:7" ht="15" x14ac:dyDescent="0.25">
      <c r="A309" s="20">
        <v>179</v>
      </c>
      <c r="B309" t="s">
        <v>304</v>
      </c>
      <c r="C309" s="11" t="str">
        <f t="shared" si="4"/>
        <v>Subcuenta</v>
      </c>
      <c r="D309" s="13"/>
      <c r="F309" s="1" t="str">
        <f>CONCATENATE(Tabla13[[#This Row],[CODIGO CONTABLE]]," ",Tabla13[[#This Row],[DENOMINACIÓN]])</f>
        <v>179 Otras cuentas por cobrar diversas</v>
      </c>
      <c r="G309" s="1" t="b">
        <f>ISNUMBER(SEARCH($J$1,Tabla35[[#This Row],[DATO PCGEM19]],1))</f>
        <v>0</v>
      </c>
    </row>
    <row r="310" spans="1:7" ht="15" x14ac:dyDescent="0.25">
      <c r="A310" s="21">
        <v>179101</v>
      </c>
      <c r="B310" t="s">
        <v>304</v>
      </c>
      <c r="C310" s="11" t="str">
        <f t="shared" si="4"/>
        <v>Analítica</v>
      </c>
      <c r="D310" s="13"/>
      <c r="F310" s="1" t="str">
        <f>CONCATENATE(Tabla13[[#This Row],[CODIGO CONTABLE]]," ",Tabla13[[#This Row],[DENOMINACIÓN]])</f>
        <v>179101 Otras cuentas por cobrar diversas</v>
      </c>
      <c r="G310" s="1" t="b">
        <f>ISNUMBER(SEARCH($J$1,Tabla35[[#This Row],[DATO PCGEM19]],1))</f>
        <v>0</v>
      </c>
    </row>
    <row r="311" spans="1:7" ht="15" x14ac:dyDescent="0.25">
      <c r="A311" s="18">
        <v>18</v>
      </c>
      <c r="B311" s="19" t="s">
        <v>9</v>
      </c>
      <c r="C311" s="11" t="str">
        <f t="shared" si="4"/>
        <v>Cuenta</v>
      </c>
      <c r="D311" s="13"/>
      <c r="F311" s="1" t="str">
        <f>CONCATENATE(Tabla13[[#This Row],[CODIGO CONTABLE]]," ",Tabla13[[#This Row],[DENOMINACIÓN]])</f>
        <v>18 SERVICIOS Y OTROS CONTRATADOS POR ANTICIPADO</v>
      </c>
      <c r="G311" s="1" t="b">
        <f>ISNUMBER(SEARCH($J$1,Tabla35[[#This Row],[DATO PCGEM19]],1))</f>
        <v>0</v>
      </c>
    </row>
    <row r="312" spans="1:7" ht="15" x14ac:dyDescent="0.25">
      <c r="A312" s="20">
        <v>181</v>
      </c>
      <c r="B312" t="s">
        <v>309</v>
      </c>
      <c r="C312" s="11" t="str">
        <f t="shared" si="4"/>
        <v>Subcuenta</v>
      </c>
      <c r="D312" s="13"/>
      <c r="F312" s="1" t="str">
        <f>CONCATENATE(Tabla13[[#This Row],[CODIGO CONTABLE]]," ",Tabla13[[#This Row],[DENOMINACIÓN]])</f>
        <v>181 Costos financieros</v>
      </c>
      <c r="G312" s="1" t="b">
        <f>ISNUMBER(SEARCH($J$1,Tabla35[[#This Row],[DATO PCGEM19]],1))</f>
        <v>0</v>
      </c>
    </row>
    <row r="313" spans="1:7" ht="15" x14ac:dyDescent="0.25">
      <c r="A313" s="21">
        <v>181101</v>
      </c>
      <c r="B313" t="s">
        <v>310</v>
      </c>
      <c r="C313" s="11" t="str">
        <f t="shared" si="4"/>
        <v>Analítica</v>
      </c>
      <c r="D313" s="13"/>
      <c r="F313" s="1" t="str">
        <f>CONCATENATE(Tabla13[[#This Row],[CODIGO CONTABLE]]," ",Tabla13[[#This Row],[DENOMINACIÓN]])</f>
        <v>181101 Costos financieros PEN</v>
      </c>
      <c r="G313" s="1" t="b">
        <f>ISNUMBER(SEARCH($J$1,Tabla35[[#This Row],[DATO PCGEM19]],1))</f>
        <v>0</v>
      </c>
    </row>
    <row r="314" spans="1:7" ht="15" x14ac:dyDescent="0.25">
      <c r="A314" s="21">
        <v>181102</v>
      </c>
      <c r="B314" t="s">
        <v>311</v>
      </c>
      <c r="C314" s="11" t="str">
        <f t="shared" si="4"/>
        <v>Analítica</v>
      </c>
      <c r="D314" s="13"/>
      <c r="F314" s="1" t="str">
        <f>CONCATENATE(Tabla13[[#This Row],[CODIGO CONTABLE]]," ",Tabla13[[#This Row],[DENOMINACIÓN]])</f>
        <v>181102 Costos financieros USD</v>
      </c>
      <c r="G314" s="1" t="b">
        <f>ISNUMBER(SEARCH($J$1,Tabla35[[#This Row],[DATO PCGEM19]],1))</f>
        <v>0</v>
      </c>
    </row>
    <row r="315" spans="1:7" ht="15" x14ac:dyDescent="0.25">
      <c r="A315" s="20">
        <v>182</v>
      </c>
      <c r="B315" t="s">
        <v>312</v>
      </c>
      <c r="C315" s="11" t="str">
        <f t="shared" si="4"/>
        <v>Subcuenta</v>
      </c>
      <c r="D315" s="13"/>
      <c r="F315" s="1" t="str">
        <f>CONCATENATE(Tabla13[[#This Row],[CODIGO CONTABLE]]," ",Tabla13[[#This Row],[DENOMINACIÓN]])</f>
        <v>182 Seguros</v>
      </c>
      <c r="G315" s="1" t="b">
        <f>ISNUMBER(SEARCH($J$1,Tabla35[[#This Row],[DATO PCGEM19]],1))</f>
        <v>0</v>
      </c>
    </row>
    <row r="316" spans="1:7" ht="15" x14ac:dyDescent="0.25">
      <c r="A316" s="21">
        <v>182101</v>
      </c>
      <c r="B316" t="s">
        <v>313</v>
      </c>
      <c r="C316" s="11" t="str">
        <f t="shared" si="4"/>
        <v>Analítica</v>
      </c>
      <c r="D316" s="13"/>
      <c r="F316" s="1" t="str">
        <f>CONCATENATE(Tabla13[[#This Row],[CODIGO CONTABLE]]," ",Tabla13[[#This Row],[DENOMINACIÓN]])</f>
        <v>182101 SOAT vehículos</v>
      </c>
      <c r="G316" s="1" t="b">
        <f>ISNUMBER(SEARCH($J$1,Tabla35[[#This Row],[DATO PCGEM19]],1))</f>
        <v>0</v>
      </c>
    </row>
    <row r="317" spans="1:7" ht="15" x14ac:dyDescent="0.25">
      <c r="A317" s="21">
        <v>182102</v>
      </c>
      <c r="B317" t="s">
        <v>314</v>
      </c>
      <c r="C317" s="11" t="str">
        <f t="shared" si="4"/>
        <v>Analítica</v>
      </c>
      <c r="D317" s="13"/>
      <c r="F317" s="1" t="str">
        <f>CONCATENATE(Tabla13[[#This Row],[CODIGO CONTABLE]]," ",Tabla13[[#This Row],[DENOMINACIÓN]])</f>
        <v>182102 Seguro mapfre</v>
      </c>
      <c r="G317" s="1" t="b">
        <f>ISNUMBER(SEARCH($J$1,Tabla35[[#This Row],[DATO PCGEM19]],1))</f>
        <v>0</v>
      </c>
    </row>
    <row r="318" spans="1:7" ht="15" x14ac:dyDescent="0.25">
      <c r="A318" s="21">
        <v>182103</v>
      </c>
      <c r="B318" t="s">
        <v>315</v>
      </c>
      <c r="C318" s="11" t="str">
        <f t="shared" si="4"/>
        <v>Analítica</v>
      </c>
      <c r="D318" s="13"/>
      <c r="F318" s="1" t="str">
        <f>CONCATENATE(Tabla13[[#This Row],[CODIGO CONTABLE]]," ",Tabla13[[#This Row],[DENOMINACIÓN]])</f>
        <v>182103 Seguro rimac</v>
      </c>
      <c r="G318" s="1" t="b">
        <f>ISNUMBER(SEARCH($J$1,Tabla35[[#This Row],[DATO PCGEM19]],1))</f>
        <v>0</v>
      </c>
    </row>
    <row r="319" spans="1:7" ht="15" x14ac:dyDescent="0.25">
      <c r="A319" s="21">
        <v>182104</v>
      </c>
      <c r="B319" t="s">
        <v>316</v>
      </c>
      <c r="C319" s="11" t="str">
        <f t="shared" si="4"/>
        <v>Analítica</v>
      </c>
      <c r="D319" s="13"/>
      <c r="F319" s="1" t="str">
        <f>CONCATENATE(Tabla13[[#This Row],[CODIGO CONTABLE]]," ",Tabla13[[#This Row],[DENOMINACIÓN]])</f>
        <v>182104 Seguro pacifico</v>
      </c>
      <c r="G319" s="1" t="b">
        <f>ISNUMBER(SEARCH($J$1,Tabla35[[#This Row],[DATO PCGEM19]],1))</f>
        <v>0</v>
      </c>
    </row>
    <row r="320" spans="1:7" ht="15" x14ac:dyDescent="0.25">
      <c r="A320" s="20">
        <v>183</v>
      </c>
      <c r="B320" t="s">
        <v>317</v>
      </c>
      <c r="C320" s="11" t="str">
        <f t="shared" si="4"/>
        <v>Subcuenta</v>
      </c>
      <c r="D320" s="13"/>
      <c r="F320" s="1" t="str">
        <f>CONCATENATE(Tabla13[[#This Row],[CODIGO CONTABLE]]," ",Tabla13[[#This Row],[DENOMINACIÓN]])</f>
        <v>183 Alquileres</v>
      </c>
      <c r="G320" s="1" t="b">
        <f>ISNUMBER(SEARCH($J$1,Tabla35[[#This Row],[DATO PCGEM19]],1))</f>
        <v>0</v>
      </c>
    </row>
    <row r="321" spans="1:7" ht="15" x14ac:dyDescent="0.25">
      <c r="A321" s="21">
        <v>183101</v>
      </c>
      <c r="B321" t="s">
        <v>318</v>
      </c>
      <c r="C321" s="11" t="str">
        <f t="shared" si="4"/>
        <v>Analítica</v>
      </c>
      <c r="D321" s="13"/>
      <c r="F321" s="1" t="str">
        <f>CONCATENATE(Tabla13[[#This Row],[CODIGO CONTABLE]]," ",Tabla13[[#This Row],[DENOMINACIÓN]])</f>
        <v>183101 Alquiler de unidades de transporte</v>
      </c>
      <c r="G321" s="1" t="b">
        <f>ISNUMBER(SEARCH($J$1,Tabla35[[#This Row],[DATO PCGEM19]],1))</f>
        <v>0</v>
      </c>
    </row>
    <row r="322" spans="1:7" ht="15" x14ac:dyDescent="0.25">
      <c r="A322" s="21">
        <v>183201</v>
      </c>
      <c r="B322" t="s">
        <v>319</v>
      </c>
      <c r="C322" s="11" t="str">
        <f t="shared" si="4"/>
        <v>Analítica</v>
      </c>
      <c r="D322" s="13"/>
      <c r="F322" s="1" t="str">
        <f>CONCATENATE(Tabla13[[#This Row],[CODIGO CONTABLE]]," ",Tabla13[[#This Row],[DENOMINACIÓN]])</f>
        <v>183201 Alquiler de inmuebles</v>
      </c>
      <c r="G322" s="1" t="b">
        <f>ISNUMBER(SEARCH($J$1,Tabla35[[#This Row],[DATO PCGEM19]],1))</f>
        <v>0</v>
      </c>
    </row>
    <row r="323" spans="1:7" ht="15" x14ac:dyDescent="0.25">
      <c r="A323" s="20">
        <v>184</v>
      </c>
      <c r="B323" t="s">
        <v>320</v>
      </c>
      <c r="C323" s="11" t="str">
        <f t="shared" si="4"/>
        <v>Subcuenta</v>
      </c>
      <c r="D323" s="13"/>
      <c r="F323" s="1" t="str">
        <f>CONCATENATE(Tabla13[[#This Row],[CODIGO CONTABLE]]," ",Tabla13[[#This Row],[DENOMINACIÓN]])</f>
        <v>184 Primas pagadas por opciones</v>
      </c>
      <c r="G323" s="1" t="b">
        <f>ISNUMBER(SEARCH($J$1,Tabla35[[#This Row],[DATO PCGEM19]],1))</f>
        <v>0</v>
      </c>
    </row>
    <row r="324" spans="1:7" ht="15" x14ac:dyDescent="0.25">
      <c r="A324" s="21">
        <v>184101</v>
      </c>
      <c r="B324" t="s">
        <v>320</v>
      </c>
      <c r="C324" s="11" t="str">
        <f t="shared" si="4"/>
        <v>Analítica</v>
      </c>
      <c r="D324" s="13"/>
      <c r="F324" s="1" t="str">
        <f>CONCATENATE(Tabla13[[#This Row],[CODIGO CONTABLE]]," ",Tabla13[[#This Row],[DENOMINACIÓN]])</f>
        <v>184101 Primas pagadas por opciones</v>
      </c>
      <c r="G324" s="1" t="b">
        <f>ISNUMBER(SEARCH($J$1,Tabla35[[#This Row],[DATO PCGEM19]],1))</f>
        <v>0</v>
      </c>
    </row>
    <row r="325" spans="1:7" ht="15" x14ac:dyDescent="0.25">
      <c r="A325" s="20">
        <v>185</v>
      </c>
      <c r="B325" t="s">
        <v>321</v>
      </c>
      <c r="C325" s="11" t="str">
        <f t="shared" si="4"/>
        <v>Subcuenta</v>
      </c>
      <c r="D325" s="13"/>
      <c r="F325" s="1" t="str">
        <f>CONCATENATE(Tabla13[[#This Row],[CODIGO CONTABLE]]," ",Tabla13[[#This Row],[DENOMINACIÓN]])</f>
        <v>185 Mantenimiento de activos inmovilizados</v>
      </c>
      <c r="G325" s="1" t="b">
        <f>ISNUMBER(SEARCH($J$1,Tabla35[[#This Row],[DATO PCGEM19]],1))</f>
        <v>0</v>
      </c>
    </row>
    <row r="326" spans="1:7" ht="15" x14ac:dyDescent="0.25">
      <c r="A326" s="21">
        <v>185101</v>
      </c>
      <c r="B326" t="s">
        <v>321</v>
      </c>
      <c r="C326" s="11" t="str">
        <f t="shared" ref="C326:C391" si="5">IF(LEN(A326)=1, "Elemento", IF(LEN(A326)=2, "Cuenta", IF(LEN(A326)=3, "Subcuenta", IF(LEN(A326)=4, "Divisionaria", IF(LEN(A326)=5, "Subdivisionaria", "Analítica")))))</f>
        <v>Analítica</v>
      </c>
      <c r="D326" s="13"/>
      <c r="F326" s="1" t="str">
        <f>CONCATENATE(Tabla13[[#This Row],[CODIGO CONTABLE]]," ",Tabla13[[#This Row],[DENOMINACIÓN]])</f>
        <v>185101 Mantenimiento de activos inmovilizados</v>
      </c>
      <c r="G326" s="1" t="b">
        <f>ISNUMBER(SEARCH($J$1,Tabla35[[#This Row],[DATO PCGEM19]],1))</f>
        <v>0</v>
      </c>
    </row>
    <row r="327" spans="1:7" ht="15" x14ac:dyDescent="0.25">
      <c r="A327" s="20">
        <v>189</v>
      </c>
      <c r="B327" t="s">
        <v>322</v>
      </c>
      <c r="C327" s="11" t="str">
        <f t="shared" si="5"/>
        <v>Subcuenta</v>
      </c>
      <c r="D327" s="13"/>
      <c r="F327" s="1" t="str">
        <f>CONCATENATE(Tabla13[[#This Row],[CODIGO CONTABLE]]," ",Tabla13[[#This Row],[DENOMINACIÓN]])</f>
        <v>189 Otros gastos contratados por anticipado</v>
      </c>
      <c r="G327" s="1" t="b">
        <f>ISNUMBER(SEARCH($J$1,Tabla35[[#This Row],[DATO PCGEM19]],1))</f>
        <v>0</v>
      </c>
    </row>
    <row r="328" spans="1:7" ht="15" x14ac:dyDescent="0.25">
      <c r="A328" s="21">
        <v>189101</v>
      </c>
      <c r="B328" t="s">
        <v>322</v>
      </c>
      <c r="C328" s="11" t="str">
        <f t="shared" si="5"/>
        <v>Analítica</v>
      </c>
      <c r="D328" s="13"/>
      <c r="F328" s="1" t="str">
        <f>CONCATENATE(Tabla13[[#This Row],[CODIGO CONTABLE]]," ",Tabla13[[#This Row],[DENOMINACIÓN]])</f>
        <v>189101 Otros gastos contratados por anticipado</v>
      </c>
      <c r="G328" s="1" t="b">
        <f>ISNUMBER(SEARCH($J$1,Tabla35[[#This Row],[DATO PCGEM19]],1))</f>
        <v>0</v>
      </c>
    </row>
    <row r="329" spans="1:7" ht="15" x14ac:dyDescent="0.25">
      <c r="A329" s="18">
        <v>19</v>
      </c>
      <c r="B329" s="19" t="s">
        <v>10</v>
      </c>
      <c r="C329" s="11" t="str">
        <f t="shared" si="5"/>
        <v>Cuenta</v>
      </c>
      <c r="D329" s="13"/>
      <c r="F329" s="1" t="str">
        <f>CONCATENATE(Tabla13[[#This Row],[CODIGO CONTABLE]]," ",Tabla13[[#This Row],[DENOMINACIÓN]])</f>
        <v>19 ESTIMACIÓN DE CUENTAS DE COBRANZA DUDOSA</v>
      </c>
      <c r="G329" s="1" t="b">
        <f>ISNUMBER(SEARCH($J$1,Tabla35[[#This Row],[DATO PCGEM19]],1))</f>
        <v>0</v>
      </c>
    </row>
    <row r="330" spans="1:7" ht="15" x14ac:dyDescent="0.25">
      <c r="A330" s="20">
        <v>191</v>
      </c>
      <c r="B330" t="s">
        <v>323</v>
      </c>
      <c r="C330" s="11" t="str">
        <f t="shared" si="5"/>
        <v>Subcuenta</v>
      </c>
      <c r="D330" s="13"/>
      <c r="F330" s="1" t="str">
        <f>CONCATENATE(Tabla13[[#This Row],[CODIGO CONTABLE]]," ",Tabla13[[#This Row],[DENOMINACIÓN]])</f>
        <v>191 Cuentas por cobrar comerciales-terceros</v>
      </c>
      <c r="G330" s="1" t="b">
        <f>ISNUMBER(SEARCH($J$1,Tabla35[[#This Row],[DATO PCGEM19]],1))</f>
        <v>0</v>
      </c>
    </row>
    <row r="331" spans="1:7" ht="15" x14ac:dyDescent="0.25">
      <c r="A331" s="20">
        <v>1911</v>
      </c>
      <c r="B331" t="s">
        <v>195</v>
      </c>
      <c r="C331" s="11" t="str">
        <f t="shared" si="5"/>
        <v>Divisionaria</v>
      </c>
      <c r="D331" s="13"/>
      <c r="F331" s="1" t="str">
        <f>CONCATENATE(Tabla13[[#This Row],[CODIGO CONTABLE]]," ",Tabla13[[#This Row],[DENOMINACIÓN]])</f>
        <v>1911 Facturas, boletas y otros comprobantes por cobrar</v>
      </c>
      <c r="G331" s="1" t="b">
        <f>ISNUMBER(SEARCH($J$1,Tabla35[[#This Row],[DATO PCGEM19]],1))</f>
        <v>0</v>
      </c>
    </row>
    <row r="332" spans="1:7" ht="15" x14ac:dyDescent="0.25">
      <c r="A332" s="21">
        <v>191101</v>
      </c>
      <c r="B332" t="s">
        <v>195</v>
      </c>
      <c r="C332" s="11" t="str">
        <f t="shared" si="5"/>
        <v>Analítica</v>
      </c>
      <c r="D332" s="13"/>
      <c r="F332" s="1" t="str">
        <f>CONCATENATE(Tabla13[[#This Row],[CODIGO CONTABLE]]," ",Tabla13[[#This Row],[DENOMINACIÓN]])</f>
        <v>191101 Facturas, boletas y otros comprobantes por cobrar</v>
      </c>
      <c r="G332" s="1" t="b">
        <f>ISNUMBER(SEARCH($J$1,Tabla35[[#This Row],[DATO PCGEM19]],1))</f>
        <v>0</v>
      </c>
    </row>
    <row r="333" spans="1:7" ht="15" x14ac:dyDescent="0.25">
      <c r="A333" s="20">
        <v>1913</v>
      </c>
      <c r="B333" t="s">
        <v>209</v>
      </c>
      <c r="C333" s="11" t="str">
        <f t="shared" si="5"/>
        <v>Divisionaria</v>
      </c>
      <c r="D333" s="13"/>
      <c r="F333" s="1" t="str">
        <f>CONCATENATE(Tabla13[[#This Row],[CODIGO CONTABLE]]," ",Tabla13[[#This Row],[DENOMINACIÓN]])</f>
        <v>1913 Letras por cobrar</v>
      </c>
      <c r="G333" s="1" t="b">
        <f>ISNUMBER(SEARCH($J$1,Tabla35[[#This Row],[DATO PCGEM19]],1))</f>
        <v>0</v>
      </c>
    </row>
    <row r="334" spans="1:7" ht="15" x14ac:dyDescent="0.25">
      <c r="A334" s="21">
        <v>191301</v>
      </c>
      <c r="B334" t="s">
        <v>209</v>
      </c>
      <c r="C334" s="11" t="str">
        <f t="shared" si="5"/>
        <v>Analítica</v>
      </c>
      <c r="D334" s="13"/>
      <c r="F334" s="1" t="str">
        <f>CONCATENATE(Tabla13[[#This Row],[CODIGO CONTABLE]]," ",Tabla13[[#This Row],[DENOMINACIÓN]])</f>
        <v>191301 Letras por cobrar</v>
      </c>
      <c r="G334" s="1" t="b">
        <f>ISNUMBER(SEARCH($J$1,Tabla35[[#This Row],[DATO PCGEM19]],1))</f>
        <v>0</v>
      </c>
    </row>
    <row r="335" spans="1:7" ht="15" x14ac:dyDescent="0.25">
      <c r="A335" s="20">
        <v>192</v>
      </c>
      <c r="B335" t="s">
        <v>324</v>
      </c>
      <c r="C335" s="11" t="str">
        <f t="shared" si="5"/>
        <v>Subcuenta</v>
      </c>
      <c r="D335" s="13"/>
      <c r="F335" s="1" t="str">
        <f>CONCATENATE(Tabla13[[#This Row],[CODIGO CONTABLE]]," ",Tabla13[[#This Row],[DENOMINACIÓN]])</f>
        <v>192 Cuentas por cobrar comerciales-relacionadas</v>
      </c>
      <c r="G335" s="1" t="b">
        <f>ISNUMBER(SEARCH($J$1,Tabla35[[#This Row],[DATO PCGEM19]],1))</f>
        <v>0</v>
      </c>
    </row>
    <row r="336" spans="1:7" ht="15" x14ac:dyDescent="0.25">
      <c r="A336" s="20">
        <v>1921</v>
      </c>
      <c r="B336" t="s">
        <v>195</v>
      </c>
      <c r="C336" s="11" t="str">
        <f t="shared" si="5"/>
        <v>Divisionaria</v>
      </c>
      <c r="D336" s="13"/>
      <c r="F336" s="1" t="str">
        <f>CONCATENATE(Tabla13[[#This Row],[CODIGO CONTABLE]]," ",Tabla13[[#This Row],[DENOMINACIÓN]])</f>
        <v>1921 Facturas, boletas y otros comprobantes por cobrar</v>
      </c>
      <c r="G336" s="1" t="b">
        <f>ISNUMBER(SEARCH($J$1,Tabla35[[#This Row],[DATO PCGEM19]],1))</f>
        <v>0</v>
      </c>
    </row>
    <row r="337" spans="1:7" ht="15" x14ac:dyDescent="0.25">
      <c r="A337" s="21">
        <v>192101</v>
      </c>
      <c r="B337" t="s">
        <v>195</v>
      </c>
      <c r="C337" s="11" t="str">
        <f t="shared" si="5"/>
        <v>Analítica</v>
      </c>
      <c r="D337" s="13"/>
      <c r="F337" s="1" t="str">
        <f>CONCATENATE(Tabla13[[#This Row],[CODIGO CONTABLE]]," ",Tabla13[[#This Row],[DENOMINACIÓN]])</f>
        <v>192101 Facturas, boletas y otros comprobantes por cobrar</v>
      </c>
      <c r="G337" s="1" t="b">
        <f>ISNUMBER(SEARCH($J$1,Tabla35[[#This Row],[DATO PCGEM19]],1))</f>
        <v>0</v>
      </c>
    </row>
    <row r="338" spans="1:7" ht="15" x14ac:dyDescent="0.25">
      <c r="A338" s="20">
        <v>1923</v>
      </c>
      <c r="B338" t="s">
        <v>209</v>
      </c>
      <c r="C338" s="11" t="str">
        <f t="shared" si="5"/>
        <v>Divisionaria</v>
      </c>
      <c r="D338" s="13"/>
      <c r="F338" s="1" t="str">
        <f>CONCATENATE(Tabla13[[#This Row],[CODIGO CONTABLE]]," ",Tabla13[[#This Row],[DENOMINACIÓN]])</f>
        <v>1923 Letras por cobrar</v>
      </c>
      <c r="G338" s="1" t="b">
        <f>ISNUMBER(SEARCH($J$1,Tabla35[[#This Row],[DATO PCGEM19]],1))</f>
        <v>0</v>
      </c>
    </row>
    <row r="339" spans="1:7" ht="15" x14ac:dyDescent="0.25">
      <c r="A339" s="21">
        <v>192301</v>
      </c>
      <c r="B339" t="s">
        <v>209</v>
      </c>
      <c r="C339" s="11" t="str">
        <f t="shared" si="5"/>
        <v>Analítica</v>
      </c>
      <c r="D339" s="13"/>
      <c r="F339" s="1" t="str">
        <f>CONCATENATE(Tabla13[[#This Row],[CODIGO CONTABLE]]," ",Tabla13[[#This Row],[DENOMINACIÓN]])</f>
        <v>192301 Letras por cobrar</v>
      </c>
      <c r="G339" s="1" t="b">
        <f>ISNUMBER(SEARCH($J$1,Tabla35[[#This Row],[DATO PCGEM19]],1))</f>
        <v>0</v>
      </c>
    </row>
    <row r="340" spans="1:7" ht="15" x14ac:dyDescent="0.25">
      <c r="A340" s="20">
        <v>193</v>
      </c>
      <c r="B340" t="s">
        <v>325</v>
      </c>
      <c r="C340" s="11" t="str">
        <f t="shared" si="5"/>
        <v>Subcuenta</v>
      </c>
      <c r="D340" s="13"/>
      <c r="F340" s="1" t="str">
        <f>CONCATENATE(Tabla13[[#This Row],[CODIGO CONTABLE]]," ",Tabla13[[#This Row],[DENOMINACIÓN]])</f>
        <v>193 Cuentas por cobrar al personal, a los accionistas (socios) y  directores</v>
      </c>
      <c r="G340" s="1" t="b">
        <f>ISNUMBER(SEARCH($J$1,Tabla35[[#This Row],[DATO PCGEM19]],1))</f>
        <v>0</v>
      </c>
    </row>
    <row r="341" spans="1:7" ht="15" x14ac:dyDescent="0.25">
      <c r="A341" s="20">
        <v>1931</v>
      </c>
      <c r="B341" t="s">
        <v>227</v>
      </c>
      <c r="C341" s="11" t="str">
        <f t="shared" si="5"/>
        <v>Divisionaria</v>
      </c>
      <c r="D341" s="13"/>
      <c r="F341" s="1" t="str">
        <f>CONCATENATE(Tabla13[[#This Row],[CODIGO CONTABLE]]," ",Tabla13[[#This Row],[DENOMINACIÓN]])</f>
        <v>1931 Personal</v>
      </c>
      <c r="G341" s="1" t="b">
        <f>ISNUMBER(SEARCH($J$1,Tabla35[[#This Row],[DATO PCGEM19]],1))</f>
        <v>0</v>
      </c>
    </row>
    <row r="342" spans="1:7" ht="15" x14ac:dyDescent="0.25">
      <c r="A342" s="21">
        <v>193101</v>
      </c>
      <c r="B342" t="s">
        <v>227</v>
      </c>
      <c r="C342" s="11" t="str">
        <f t="shared" si="5"/>
        <v>Analítica</v>
      </c>
      <c r="D342" s="13"/>
      <c r="F342" s="1" t="str">
        <f>CONCATENATE(Tabla13[[#This Row],[CODIGO CONTABLE]]," ",Tabla13[[#This Row],[DENOMINACIÓN]])</f>
        <v>193101 Personal</v>
      </c>
      <c r="G342" s="1" t="b">
        <f>ISNUMBER(SEARCH($J$1,Tabla35[[#This Row],[DATO PCGEM19]],1))</f>
        <v>0</v>
      </c>
    </row>
    <row r="343" spans="1:7" ht="15" x14ac:dyDescent="0.25">
      <c r="A343" s="20">
        <v>1932</v>
      </c>
      <c r="B343" t="s">
        <v>240</v>
      </c>
      <c r="C343" s="11" t="str">
        <f t="shared" si="5"/>
        <v>Divisionaria</v>
      </c>
      <c r="D343" s="13"/>
      <c r="F343" s="1" t="str">
        <f>CONCATENATE(Tabla13[[#This Row],[CODIGO CONTABLE]]," ",Tabla13[[#This Row],[DENOMINACIÓN]])</f>
        <v>1932 Accionistas (o socios)</v>
      </c>
      <c r="G343" s="1" t="b">
        <f>ISNUMBER(SEARCH($J$1,Tabla35[[#This Row],[DATO PCGEM19]],1))</f>
        <v>0</v>
      </c>
    </row>
    <row r="344" spans="1:7" ht="15" x14ac:dyDescent="0.25">
      <c r="A344" s="21">
        <v>193201</v>
      </c>
      <c r="B344" t="s">
        <v>240</v>
      </c>
      <c r="C344" s="11" t="str">
        <f t="shared" si="5"/>
        <v>Analítica</v>
      </c>
      <c r="D344" s="13"/>
      <c r="F344" s="1" t="str">
        <f>CONCATENATE(Tabla13[[#This Row],[CODIGO CONTABLE]]," ",Tabla13[[#This Row],[DENOMINACIÓN]])</f>
        <v>193201 Accionistas (o socios)</v>
      </c>
      <c r="G344" s="1" t="b">
        <f>ISNUMBER(SEARCH($J$1,Tabla35[[#This Row],[DATO PCGEM19]],1))</f>
        <v>0</v>
      </c>
    </row>
    <row r="345" spans="1:7" ht="15" x14ac:dyDescent="0.25">
      <c r="A345" s="20">
        <v>1933</v>
      </c>
      <c r="B345" t="s">
        <v>244</v>
      </c>
      <c r="C345" s="11" t="str">
        <f t="shared" si="5"/>
        <v>Divisionaria</v>
      </c>
      <c r="D345" s="13"/>
      <c r="F345" s="1" t="str">
        <f>CONCATENATE(Tabla13[[#This Row],[CODIGO CONTABLE]]," ",Tabla13[[#This Row],[DENOMINACIÓN]])</f>
        <v>1933 Directores</v>
      </c>
      <c r="G345" s="1" t="b">
        <f>ISNUMBER(SEARCH($J$1,Tabla35[[#This Row],[DATO PCGEM19]],1))</f>
        <v>0</v>
      </c>
    </row>
    <row r="346" spans="1:7" ht="15" x14ac:dyDescent="0.25">
      <c r="A346" s="21">
        <v>193301</v>
      </c>
      <c r="B346" t="s">
        <v>244</v>
      </c>
      <c r="C346" s="11" t="str">
        <f t="shared" si="5"/>
        <v>Analítica</v>
      </c>
      <c r="D346" s="13"/>
      <c r="F346" s="1" t="str">
        <f>CONCATENATE(Tabla13[[#This Row],[CODIGO CONTABLE]]," ",Tabla13[[#This Row],[DENOMINACIÓN]])</f>
        <v>193301 Directores</v>
      </c>
      <c r="G346" s="1" t="b">
        <f>ISNUMBER(SEARCH($J$1,Tabla35[[#This Row],[DATO PCGEM19]],1))</f>
        <v>0</v>
      </c>
    </row>
    <row r="347" spans="1:7" ht="15" x14ac:dyDescent="0.25">
      <c r="A347" s="20">
        <v>1939</v>
      </c>
      <c r="B347" t="s">
        <v>248</v>
      </c>
      <c r="C347" s="11" t="str">
        <f t="shared" si="5"/>
        <v>Divisionaria</v>
      </c>
      <c r="D347" s="13"/>
      <c r="F347" s="1" t="str">
        <f>CONCATENATE(Tabla13[[#This Row],[CODIGO CONTABLE]]," ",Tabla13[[#This Row],[DENOMINACIÓN]])</f>
        <v>1939 Diversas</v>
      </c>
      <c r="G347" s="1" t="b">
        <f>ISNUMBER(SEARCH($J$1,Tabla35[[#This Row],[DATO PCGEM19]],1))</f>
        <v>0</v>
      </c>
    </row>
    <row r="348" spans="1:7" ht="15" x14ac:dyDescent="0.25">
      <c r="A348" s="21">
        <v>193901</v>
      </c>
      <c r="B348" t="s">
        <v>248</v>
      </c>
      <c r="C348" s="11" t="str">
        <f t="shared" si="5"/>
        <v>Analítica</v>
      </c>
      <c r="D348" s="13"/>
      <c r="F348" s="1" t="str">
        <f>CONCATENATE(Tabla13[[#This Row],[CODIGO CONTABLE]]," ",Tabla13[[#This Row],[DENOMINACIÓN]])</f>
        <v>193901 Diversas</v>
      </c>
      <c r="G348" s="1" t="b">
        <f>ISNUMBER(SEARCH($J$1,Tabla35[[#This Row],[DATO PCGEM19]],1))</f>
        <v>0</v>
      </c>
    </row>
    <row r="349" spans="1:7" ht="15" x14ac:dyDescent="0.25">
      <c r="A349" s="20">
        <v>194</v>
      </c>
      <c r="B349" t="s">
        <v>326</v>
      </c>
      <c r="C349" s="11" t="str">
        <f t="shared" si="5"/>
        <v>Subcuenta</v>
      </c>
      <c r="D349" s="13"/>
      <c r="F349" s="1" t="str">
        <f>CONCATENATE(Tabla13[[#This Row],[CODIGO CONTABLE]]," ",Tabla13[[#This Row],[DENOMINACIÓN]])</f>
        <v>194 Cuentas por cobrar diversas-terceros</v>
      </c>
      <c r="G349" s="1" t="b">
        <f>ISNUMBER(SEARCH($J$1,Tabla35[[#This Row],[DATO PCGEM19]],1))</f>
        <v>0</v>
      </c>
    </row>
    <row r="350" spans="1:7" ht="15" x14ac:dyDescent="0.25">
      <c r="A350" s="20">
        <v>1941</v>
      </c>
      <c r="B350" t="s">
        <v>228</v>
      </c>
      <c r="C350" s="11" t="str">
        <f t="shared" si="5"/>
        <v>Divisionaria</v>
      </c>
      <c r="D350" s="13"/>
      <c r="F350" s="1" t="str">
        <f>CONCATENATE(Tabla13[[#This Row],[CODIGO CONTABLE]]," ",Tabla13[[#This Row],[DENOMINACIÓN]])</f>
        <v>1941 Préstamos</v>
      </c>
      <c r="G350" s="1" t="b">
        <f>ISNUMBER(SEARCH($J$1,Tabla35[[#This Row],[DATO PCGEM19]],1))</f>
        <v>0</v>
      </c>
    </row>
    <row r="351" spans="1:7" ht="15" x14ac:dyDescent="0.25">
      <c r="A351" s="21">
        <v>194101</v>
      </c>
      <c r="B351" t="s">
        <v>228</v>
      </c>
      <c r="C351" s="11" t="str">
        <f t="shared" si="5"/>
        <v>Analítica</v>
      </c>
      <c r="D351" s="13"/>
      <c r="F351" s="1" t="str">
        <f>CONCATENATE(Tabla13[[#This Row],[CODIGO CONTABLE]]," ",Tabla13[[#This Row],[DENOMINACIÓN]])</f>
        <v>194101 Préstamos</v>
      </c>
      <c r="G351" s="1" t="b">
        <f>ISNUMBER(SEARCH($J$1,Tabla35[[#This Row],[DATO PCGEM19]],1))</f>
        <v>0</v>
      </c>
    </row>
    <row r="352" spans="1:7" ht="15" x14ac:dyDescent="0.25">
      <c r="A352" s="20">
        <v>1942</v>
      </c>
      <c r="B352" t="s">
        <v>258</v>
      </c>
      <c r="C352" s="11" t="str">
        <f t="shared" si="5"/>
        <v>Divisionaria</v>
      </c>
      <c r="D352" s="13"/>
      <c r="F352" s="1" t="str">
        <f>CONCATENATE(Tabla13[[#This Row],[CODIGO CONTABLE]]," ",Tabla13[[#This Row],[DENOMINACIÓN]])</f>
        <v>1942 Reclamaciones a terceros</v>
      </c>
      <c r="G352" s="1" t="b">
        <f>ISNUMBER(SEARCH($J$1,Tabla35[[#This Row],[DATO PCGEM19]],1))</f>
        <v>0</v>
      </c>
    </row>
    <row r="353" spans="1:7" ht="15" x14ac:dyDescent="0.25">
      <c r="A353" s="21">
        <v>194201</v>
      </c>
      <c r="B353" t="s">
        <v>258</v>
      </c>
      <c r="C353" s="11" t="str">
        <f t="shared" si="5"/>
        <v>Analítica</v>
      </c>
      <c r="D353" s="13"/>
      <c r="F353" s="1" t="str">
        <f>CONCATENATE(Tabla13[[#This Row],[CODIGO CONTABLE]]," ",Tabla13[[#This Row],[DENOMINACIÓN]])</f>
        <v>194201 Reclamaciones a terceros</v>
      </c>
      <c r="G353" s="1" t="b">
        <f>ISNUMBER(SEARCH($J$1,Tabla35[[#This Row],[DATO PCGEM19]],1))</f>
        <v>0</v>
      </c>
    </row>
    <row r="354" spans="1:7" ht="15" x14ac:dyDescent="0.25">
      <c r="A354" s="20">
        <v>1943</v>
      </c>
      <c r="B354" t="s">
        <v>269</v>
      </c>
      <c r="C354" s="11" t="str">
        <f t="shared" si="5"/>
        <v>Divisionaria</v>
      </c>
      <c r="D354" s="13"/>
      <c r="F354" s="1" t="str">
        <f>CONCATENATE(Tabla13[[#This Row],[CODIGO CONTABLE]]," ",Tabla13[[#This Row],[DENOMINACIÓN]])</f>
        <v>1943 Intereses, regalías y dividendos</v>
      </c>
      <c r="G354" s="1" t="b">
        <f>ISNUMBER(SEARCH($J$1,Tabla35[[#This Row],[DATO PCGEM19]],1))</f>
        <v>0</v>
      </c>
    </row>
    <row r="355" spans="1:7" ht="15" x14ac:dyDescent="0.25">
      <c r="A355" s="21">
        <v>194301</v>
      </c>
      <c r="B355" t="s">
        <v>269</v>
      </c>
      <c r="C355" s="11" t="str">
        <f t="shared" si="5"/>
        <v>Analítica</v>
      </c>
      <c r="D355" s="13"/>
      <c r="F355" s="1" t="str">
        <f>CONCATENATE(Tabla13[[#This Row],[CODIGO CONTABLE]]," ",Tabla13[[#This Row],[DENOMINACIÓN]])</f>
        <v>194301 Intereses, regalías y dividendos</v>
      </c>
      <c r="G355" s="1" t="b">
        <f>ISNUMBER(SEARCH($J$1,Tabla35[[#This Row],[DATO PCGEM19]],1))</f>
        <v>0</v>
      </c>
    </row>
    <row r="356" spans="1:7" ht="15" x14ac:dyDescent="0.25">
      <c r="A356" s="20">
        <v>1944</v>
      </c>
      <c r="B356" t="s">
        <v>273</v>
      </c>
      <c r="C356" s="11" t="str">
        <f t="shared" si="5"/>
        <v>Divisionaria</v>
      </c>
      <c r="D356" s="13"/>
      <c r="F356" s="1" t="str">
        <f>CONCATENATE(Tabla13[[#This Row],[CODIGO CONTABLE]]," ",Tabla13[[#This Row],[DENOMINACIÓN]])</f>
        <v>1944 Depósitos otorgados en garantía</v>
      </c>
      <c r="G356" s="1" t="b">
        <f>ISNUMBER(SEARCH($J$1,Tabla35[[#This Row],[DATO PCGEM19]],1))</f>
        <v>0</v>
      </c>
    </row>
    <row r="357" spans="1:7" ht="15" x14ac:dyDescent="0.25">
      <c r="A357" s="21">
        <v>194401</v>
      </c>
      <c r="B357" t="s">
        <v>273</v>
      </c>
      <c r="C357" s="11" t="str">
        <f t="shared" si="5"/>
        <v>Analítica</v>
      </c>
      <c r="D357" s="13"/>
      <c r="F357" s="1" t="str">
        <f>CONCATENATE(Tabla13[[#This Row],[CODIGO CONTABLE]]," ",Tabla13[[#This Row],[DENOMINACIÓN]])</f>
        <v>194401 Depósitos otorgados en garantía</v>
      </c>
      <c r="G357" s="1" t="b">
        <f>ISNUMBER(SEARCH($J$1,Tabla35[[#This Row],[DATO PCGEM19]],1))</f>
        <v>0</v>
      </c>
    </row>
    <row r="358" spans="1:7" ht="15" x14ac:dyDescent="0.25">
      <c r="A358" s="20">
        <v>1945</v>
      </c>
      <c r="B358" t="s">
        <v>280</v>
      </c>
      <c r="C358" s="11" t="str">
        <f t="shared" si="5"/>
        <v>Divisionaria</v>
      </c>
      <c r="D358" s="13"/>
      <c r="F358" s="1" t="str">
        <f>CONCATENATE(Tabla13[[#This Row],[CODIGO CONTABLE]]," ",Tabla13[[#This Row],[DENOMINACIÓN]])</f>
        <v>1945 Venta de activo inmovilizado</v>
      </c>
      <c r="G358" s="1" t="b">
        <f>ISNUMBER(SEARCH($J$1,Tabla35[[#This Row],[DATO PCGEM19]],1))</f>
        <v>0</v>
      </c>
    </row>
    <row r="359" spans="1:7" ht="15" x14ac:dyDescent="0.25">
      <c r="A359" s="21">
        <v>194501</v>
      </c>
      <c r="B359" t="s">
        <v>280</v>
      </c>
      <c r="C359" s="11" t="str">
        <f t="shared" si="5"/>
        <v>Analítica</v>
      </c>
      <c r="D359" s="13"/>
      <c r="F359" s="1" t="str">
        <f>CONCATENATE(Tabla13[[#This Row],[CODIGO CONTABLE]]," ",Tabla13[[#This Row],[DENOMINACIÓN]])</f>
        <v>194501 Venta de activo inmovilizado</v>
      </c>
      <c r="G359" s="1" t="b">
        <f>ISNUMBER(SEARCH($J$1,Tabla35[[#This Row],[DATO PCGEM19]],1))</f>
        <v>0</v>
      </c>
    </row>
    <row r="360" spans="1:7" ht="15" x14ac:dyDescent="0.25">
      <c r="A360" s="20">
        <v>1946</v>
      </c>
      <c r="B360" t="s">
        <v>287</v>
      </c>
      <c r="C360" s="11" t="str">
        <f t="shared" si="5"/>
        <v>Divisionaria</v>
      </c>
      <c r="D360" s="13"/>
      <c r="F360" s="1" t="str">
        <f>CONCATENATE(Tabla13[[#This Row],[CODIGO CONTABLE]]," ",Tabla13[[#This Row],[DENOMINACIÓN]])</f>
        <v>1946 Activos por instrumentos financieros</v>
      </c>
      <c r="G360" s="1" t="b">
        <f>ISNUMBER(SEARCH($J$1,Tabla35[[#This Row],[DATO PCGEM19]],1))</f>
        <v>0</v>
      </c>
    </row>
    <row r="361" spans="1:7" ht="15" x14ac:dyDescent="0.25">
      <c r="A361" s="21">
        <v>194601</v>
      </c>
      <c r="B361" t="s">
        <v>287</v>
      </c>
      <c r="C361" s="11" t="str">
        <f t="shared" si="5"/>
        <v>Analítica</v>
      </c>
      <c r="D361" s="13"/>
      <c r="F361" s="1" t="str">
        <f>CONCATENATE(Tabla13[[#This Row],[CODIGO CONTABLE]]," ",Tabla13[[#This Row],[DENOMINACIÓN]])</f>
        <v>194601 Activos por instrumentos financieros</v>
      </c>
      <c r="G361" s="1" t="b">
        <f>ISNUMBER(SEARCH($J$1,Tabla35[[#This Row],[DATO PCGEM19]],1))</f>
        <v>0</v>
      </c>
    </row>
    <row r="362" spans="1:7" ht="15" x14ac:dyDescent="0.25">
      <c r="A362" s="20">
        <v>1949</v>
      </c>
      <c r="B362" t="s">
        <v>304</v>
      </c>
      <c r="C362" s="11" t="str">
        <f t="shared" si="5"/>
        <v>Divisionaria</v>
      </c>
      <c r="D362" s="13"/>
      <c r="F362" s="1" t="str">
        <f>CONCATENATE(Tabla13[[#This Row],[CODIGO CONTABLE]]," ",Tabla13[[#This Row],[DENOMINACIÓN]])</f>
        <v>1949 Otras cuentas por cobrar diversas</v>
      </c>
      <c r="G362" s="1" t="b">
        <f>ISNUMBER(SEARCH($J$1,Tabla35[[#This Row],[DATO PCGEM19]],1))</f>
        <v>0</v>
      </c>
    </row>
    <row r="363" spans="1:7" ht="15" x14ac:dyDescent="0.25">
      <c r="A363" s="20">
        <v>195</v>
      </c>
      <c r="B363" t="s">
        <v>327</v>
      </c>
      <c r="C363" s="11" t="str">
        <f t="shared" si="5"/>
        <v>Subcuenta</v>
      </c>
      <c r="D363" s="13"/>
      <c r="F363" s="1" t="str">
        <f>CONCATENATE(Tabla13[[#This Row],[CODIGO CONTABLE]]," ",Tabla13[[#This Row],[DENOMINACIÓN]])</f>
        <v>195 Cuentas por cobrar diversas-relacionadas</v>
      </c>
      <c r="G363" s="1" t="b">
        <f>ISNUMBER(SEARCH($J$1,Tabla35[[#This Row],[DATO PCGEM19]],1))</f>
        <v>0</v>
      </c>
    </row>
    <row r="364" spans="1:7" ht="15" x14ac:dyDescent="0.25">
      <c r="A364" s="20">
        <v>1951</v>
      </c>
      <c r="B364" t="s">
        <v>228</v>
      </c>
      <c r="C364" s="11" t="str">
        <f t="shared" si="5"/>
        <v>Divisionaria</v>
      </c>
      <c r="D364" s="13"/>
      <c r="F364" s="1" t="str">
        <f>CONCATENATE(Tabla13[[#This Row],[CODIGO CONTABLE]]," ",Tabla13[[#This Row],[DENOMINACIÓN]])</f>
        <v>1951 Préstamos</v>
      </c>
      <c r="G364" s="1" t="b">
        <f>ISNUMBER(SEARCH($J$1,Tabla35[[#This Row],[DATO PCGEM19]],1))</f>
        <v>0</v>
      </c>
    </row>
    <row r="365" spans="1:7" ht="15" x14ac:dyDescent="0.25">
      <c r="A365" s="21">
        <v>195101</v>
      </c>
      <c r="B365" t="s">
        <v>228</v>
      </c>
      <c r="C365" s="11" t="str">
        <f t="shared" si="5"/>
        <v>Analítica</v>
      </c>
      <c r="D365" s="13"/>
      <c r="F365" s="1" t="str">
        <f>CONCATENATE(Tabla13[[#This Row],[CODIGO CONTABLE]]," ",Tabla13[[#This Row],[DENOMINACIÓN]])</f>
        <v>195101 Préstamos</v>
      </c>
      <c r="G365" s="1" t="b">
        <f>ISNUMBER(SEARCH($J$1,Tabla35[[#This Row],[DATO PCGEM19]],1))</f>
        <v>0</v>
      </c>
    </row>
    <row r="366" spans="1:7" ht="15" x14ac:dyDescent="0.25">
      <c r="A366" s="20">
        <v>1953</v>
      </c>
      <c r="B366" t="s">
        <v>269</v>
      </c>
      <c r="C366" s="11" t="str">
        <f t="shared" si="5"/>
        <v>Divisionaria</v>
      </c>
      <c r="D366" s="13"/>
      <c r="F366" s="1" t="str">
        <f>CONCATENATE(Tabla13[[#This Row],[CODIGO CONTABLE]]," ",Tabla13[[#This Row],[DENOMINACIÓN]])</f>
        <v>1953 Intereses, regalías y dividendos</v>
      </c>
      <c r="G366" s="1" t="b">
        <f>ISNUMBER(SEARCH($J$1,Tabla35[[#This Row],[DATO PCGEM19]],1))</f>
        <v>0</v>
      </c>
    </row>
    <row r="367" spans="1:7" ht="15" x14ac:dyDescent="0.25">
      <c r="A367" s="21">
        <v>195301</v>
      </c>
      <c r="B367" t="s">
        <v>269</v>
      </c>
      <c r="C367" s="11" t="str">
        <f t="shared" si="5"/>
        <v>Analítica</v>
      </c>
      <c r="D367" s="13"/>
      <c r="F367" s="1" t="str">
        <f>CONCATENATE(Tabla13[[#This Row],[CODIGO CONTABLE]]," ",Tabla13[[#This Row],[DENOMINACIÓN]])</f>
        <v>195301 Intereses, regalías y dividendos</v>
      </c>
      <c r="G367" s="1" t="b">
        <f>ISNUMBER(SEARCH($J$1,Tabla35[[#This Row],[DATO PCGEM19]],1))</f>
        <v>0</v>
      </c>
    </row>
    <row r="368" spans="1:7" ht="15" x14ac:dyDescent="0.25">
      <c r="A368" s="20">
        <v>1954</v>
      </c>
      <c r="B368" t="s">
        <v>273</v>
      </c>
      <c r="C368" s="11" t="str">
        <f t="shared" si="5"/>
        <v>Divisionaria</v>
      </c>
      <c r="D368" s="13"/>
      <c r="F368" s="1" t="str">
        <f>CONCATENATE(Tabla13[[#This Row],[CODIGO CONTABLE]]," ",Tabla13[[#This Row],[DENOMINACIÓN]])</f>
        <v>1954 Depósitos otorgados en garantía</v>
      </c>
      <c r="G368" s="1" t="b">
        <f>ISNUMBER(SEARCH($J$1,Tabla35[[#This Row],[DATO PCGEM19]],1))</f>
        <v>0</v>
      </c>
    </row>
    <row r="369" spans="1:7" ht="15" x14ac:dyDescent="0.25">
      <c r="A369" s="21">
        <v>195401</v>
      </c>
      <c r="B369" t="s">
        <v>273</v>
      </c>
      <c r="C369" s="11" t="str">
        <f t="shared" si="5"/>
        <v>Analítica</v>
      </c>
      <c r="D369" s="13"/>
      <c r="F369" s="1" t="str">
        <f>CONCATENATE(Tabla13[[#This Row],[CODIGO CONTABLE]]," ",Tabla13[[#This Row],[DENOMINACIÓN]])</f>
        <v>195401 Depósitos otorgados en garantía</v>
      </c>
      <c r="G369" s="1" t="b">
        <f>ISNUMBER(SEARCH($J$1,Tabla35[[#This Row],[DATO PCGEM19]],1))</f>
        <v>0</v>
      </c>
    </row>
    <row r="370" spans="1:7" ht="15" x14ac:dyDescent="0.25">
      <c r="A370" s="20">
        <v>1955</v>
      </c>
      <c r="B370" t="s">
        <v>280</v>
      </c>
      <c r="C370" s="11" t="str">
        <f t="shared" si="5"/>
        <v>Divisionaria</v>
      </c>
      <c r="D370" s="13"/>
      <c r="F370" s="1" t="str">
        <f>CONCATENATE(Tabla13[[#This Row],[CODIGO CONTABLE]]," ",Tabla13[[#This Row],[DENOMINACIÓN]])</f>
        <v>1955 Venta de activo inmovilizado</v>
      </c>
      <c r="G370" s="1" t="b">
        <f>ISNUMBER(SEARCH($J$1,Tabla35[[#This Row],[DATO PCGEM19]],1))</f>
        <v>0</v>
      </c>
    </row>
    <row r="371" spans="1:7" ht="15" x14ac:dyDescent="0.25">
      <c r="A371" s="21">
        <v>195501</v>
      </c>
      <c r="B371" t="s">
        <v>280</v>
      </c>
      <c r="C371" s="11" t="str">
        <f t="shared" si="5"/>
        <v>Analítica</v>
      </c>
      <c r="D371" s="13"/>
      <c r="F371" s="1" t="str">
        <f>CONCATENATE(Tabla13[[#This Row],[CODIGO CONTABLE]]," ",Tabla13[[#This Row],[DENOMINACIÓN]])</f>
        <v>195501 Venta de activo inmovilizado</v>
      </c>
      <c r="G371" s="1" t="b">
        <f>ISNUMBER(SEARCH($J$1,Tabla35[[#This Row],[DATO PCGEM19]],1))</f>
        <v>0</v>
      </c>
    </row>
    <row r="372" spans="1:7" ht="15" x14ac:dyDescent="0.25">
      <c r="A372" s="20">
        <v>1956</v>
      </c>
      <c r="B372" t="s">
        <v>287</v>
      </c>
      <c r="C372" s="11" t="str">
        <f t="shared" si="5"/>
        <v>Divisionaria</v>
      </c>
      <c r="D372" s="13"/>
      <c r="F372" s="1" t="str">
        <f>CONCATENATE(Tabla13[[#This Row],[CODIGO CONTABLE]]," ",Tabla13[[#This Row],[DENOMINACIÓN]])</f>
        <v>1956 Activos por instrumentos financieros</v>
      </c>
      <c r="G372" s="1" t="b">
        <f>ISNUMBER(SEARCH($J$1,Tabla35[[#This Row],[DATO PCGEM19]],1))</f>
        <v>0</v>
      </c>
    </row>
    <row r="373" spans="1:7" ht="15" x14ac:dyDescent="0.25">
      <c r="A373" s="21">
        <v>195601</v>
      </c>
      <c r="B373" t="s">
        <v>287</v>
      </c>
      <c r="C373" s="11" t="str">
        <f t="shared" si="5"/>
        <v>Analítica</v>
      </c>
      <c r="D373" s="13"/>
      <c r="F373" s="1" t="str">
        <f>CONCATENATE(Tabla13[[#This Row],[CODIGO CONTABLE]]," ",Tabla13[[#This Row],[DENOMINACIÓN]])</f>
        <v>195601 Activos por instrumentos financieros</v>
      </c>
      <c r="G373" s="1" t="b">
        <f>ISNUMBER(SEARCH($J$1,Tabla35[[#This Row],[DATO PCGEM19]],1))</f>
        <v>0</v>
      </c>
    </row>
    <row r="374" spans="1:7" ht="15" x14ac:dyDescent="0.25">
      <c r="A374" s="20">
        <v>1959</v>
      </c>
      <c r="B374" t="s">
        <v>304</v>
      </c>
      <c r="C374" s="11" t="str">
        <f t="shared" si="5"/>
        <v>Divisionaria</v>
      </c>
      <c r="D374" s="13"/>
      <c r="F374" s="1" t="str">
        <f>CONCATENATE(Tabla13[[#This Row],[CODIGO CONTABLE]]," ",Tabla13[[#This Row],[DENOMINACIÓN]])</f>
        <v>1959 Otras cuentas por cobrar diversas</v>
      </c>
      <c r="G374" s="1" t="b">
        <f>ISNUMBER(SEARCH($J$1,Tabla35[[#This Row],[DATO PCGEM19]],1))</f>
        <v>0</v>
      </c>
    </row>
    <row r="375" spans="1:7" ht="15" x14ac:dyDescent="0.25">
      <c r="A375" s="21">
        <v>195901</v>
      </c>
      <c r="B375" t="s">
        <v>304</v>
      </c>
      <c r="C375" s="11" t="str">
        <f t="shared" si="5"/>
        <v>Analítica</v>
      </c>
      <c r="D375" s="13"/>
      <c r="F375" s="1" t="str">
        <f>CONCATENATE(Tabla13[[#This Row],[CODIGO CONTABLE]]," ",Tabla13[[#This Row],[DENOMINACIÓN]])</f>
        <v>195901 Otras cuentas por cobrar diversas</v>
      </c>
      <c r="G375" s="1" t="b">
        <f>ISNUMBER(SEARCH($J$1,Tabla35[[#This Row],[DATO PCGEM19]],1))</f>
        <v>0</v>
      </c>
    </row>
    <row r="376" spans="1:7" ht="15" x14ac:dyDescent="0.25">
      <c r="A376" s="20">
        <v>195910</v>
      </c>
      <c r="B376" t="s">
        <v>249</v>
      </c>
      <c r="C376" s="11" t="str">
        <f t="shared" si="5"/>
        <v>Analítica</v>
      </c>
      <c r="D376" s="13"/>
      <c r="F376" s="1" t="str">
        <f>CONCATENATE(Tabla13[[#This Row],[CODIGO CONTABLE]]," ",Tabla13[[#This Row],[DENOMINACIÓN]])</f>
        <v>195910 Gerentes</v>
      </c>
      <c r="G376" s="1" t="b">
        <f>ISNUMBER(SEARCH($J$1,Tabla35[[#This Row],[DATO PCGEM19]],1))</f>
        <v>0</v>
      </c>
    </row>
    <row r="377" spans="1:7" ht="15" x14ac:dyDescent="0.25">
      <c r="A377" s="14" t="s">
        <v>101</v>
      </c>
      <c r="B377" s="15" t="s">
        <v>102</v>
      </c>
      <c r="C377" s="11" t="str">
        <f t="shared" si="5"/>
        <v>Elemento</v>
      </c>
      <c r="D377" s="16" t="s">
        <v>103</v>
      </c>
      <c r="F377" s="1" t="str">
        <f>CONCATENATE(Tabla13[[#This Row],[CODIGO CONTABLE]]," ",Tabla13[[#This Row],[DENOMINACIÓN]])</f>
        <v>2 ACTIVO REALIZABLE</v>
      </c>
      <c r="G377" s="1" t="b">
        <f>ISNUMBER(SEARCH($J$1,Tabla35[[#This Row],[DATO PCGEM19]],1))</f>
        <v>0</v>
      </c>
    </row>
    <row r="378" spans="1:7" ht="15" x14ac:dyDescent="0.25">
      <c r="A378" s="18">
        <v>20</v>
      </c>
      <c r="B378" s="19" t="s">
        <v>11</v>
      </c>
      <c r="C378" s="11" t="str">
        <f t="shared" si="5"/>
        <v>Cuenta</v>
      </c>
      <c r="D378" s="12"/>
      <c r="F378" s="1" t="str">
        <f>CONCATENATE(Tabla13[[#This Row],[CODIGO CONTABLE]]," ",Tabla13[[#This Row],[DENOMINACIÓN]])</f>
        <v>20 MERCADERÍAS</v>
      </c>
      <c r="G378" s="1" t="b">
        <f>ISNUMBER(SEARCH($J$1,Tabla35[[#This Row],[DATO PCGEM19]],1))</f>
        <v>0</v>
      </c>
    </row>
    <row r="379" spans="1:7" ht="15" x14ac:dyDescent="0.25">
      <c r="A379" s="20">
        <v>201</v>
      </c>
      <c r="B379" t="s">
        <v>328</v>
      </c>
      <c r="C379" s="11" t="str">
        <f t="shared" si="5"/>
        <v>Subcuenta</v>
      </c>
      <c r="D379" s="12"/>
      <c r="F379" s="1" t="str">
        <f>CONCATENATE(Tabla13[[#This Row],[CODIGO CONTABLE]]," ",Tabla13[[#This Row],[DENOMINACIÓN]])</f>
        <v>201 Mercaderías</v>
      </c>
      <c r="G379" s="1" t="b">
        <f>ISNUMBER(SEARCH($J$1,Tabla35[[#This Row],[DATO PCGEM19]],1))</f>
        <v>0</v>
      </c>
    </row>
    <row r="380" spans="1:7" ht="15" x14ac:dyDescent="0.25">
      <c r="A380" s="20">
        <v>2011</v>
      </c>
      <c r="B380" t="s">
        <v>328</v>
      </c>
      <c r="C380" s="11" t="str">
        <f t="shared" si="5"/>
        <v>Divisionaria</v>
      </c>
      <c r="D380" s="13"/>
      <c r="F380" s="1" t="str">
        <f>CONCATENATE(Tabla13[[#This Row],[CODIGO CONTABLE]]," ",Tabla13[[#This Row],[DENOMINACIÓN]])</f>
        <v>2011 Mercaderías</v>
      </c>
      <c r="G380" s="1" t="b">
        <f>ISNUMBER(SEARCH($J$1,Tabla35[[#This Row],[DATO PCGEM19]],1))</f>
        <v>0</v>
      </c>
    </row>
    <row r="381" spans="1:7" ht="15" x14ac:dyDescent="0.25">
      <c r="A381" s="20">
        <v>20111</v>
      </c>
      <c r="B381" t="s">
        <v>171</v>
      </c>
      <c r="C381" s="11" t="str">
        <f t="shared" si="5"/>
        <v>Subdivisionaria</v>
      </c>
      <c r="D381" s="13"/>
      <c r="F381" s="1" t="str">
        <f>CONCATENATE(Tabla13[[#This Row],[CODIGO CONTABLE]]," ",Tabla13[[#This Row],[DENOMINACIÓN]])</f>
        <v>20111 Costo</v>
      </c>
      <c r="G381" s="1" t="b">
        <f>ISNUMBER(SEARCH($J$1,Tabla35[[#This Row],[DATO PCGEM19]],1))</f>
        <v>0</v>
      </c>
    </row>
    <row r="382" spans="1:7" ht="15" x14ac:dyDescent="0.25">
      <c r="A382" s="21">
        <v>201111</v>
      </c>
      <c r="B382" t="s">
        <v>329</v>
      </c>
      <c r="C382" s="11" t="str">
        <f t="shared" si="5"/>
        <v>Analítica</v>
      </c>
      <c r="D382" s="13"/>
      <c r="F382" s="1" t="str">
        <f>CONCATENATE(Tabla13[[#This Row],[CODIGO CONTABLE]]," ",Tabla13[[#This Row],[DENOMINACIÓN]])</f>
        <v>201111 Mercaderías costo</v>
      </c>
      <c r="G382" s="1" t="b">
        <f>ISNUMBER(SEARCH($J$1,Tabla35[[#This Row],[DATO PCGEM19]],1))</f>
        <v>0</v>
      </c>
    </row>
    <row r="383" spans="1:7" ht="15" x14ac:dyDescent="0.25">
      <c r="A383" s="20">
        <v>20114</v>
      </c>
      <c r="B383" t="s">
        <v>173</v>
      </c>
      <c r="C383" s="11" t="str">
        <f t="shared" si="5"/>
        <v>Subdivisionaria</v>
      </c>
      <c r="D383" s="13"/>
      <c r="F383" s="1" t="str">
        <f>CONCATENATE(Tabla13[[#This Row],[CODIGO CONTABLE]]," ",Tabla13[[#This Row],[DENOMINACIÓN]])</f>
        <v>20114 Valor razonable</v>
      </c>
      <c r="G383" s="1" t="b">
        <f>ISNUMBER(SEARCH($J$1,Tabla35[[#This Row],[DATO PCGEM19]],1))</f>
        <v>0</v>
      </c>
    </row>
    <row r="384" spans="1:7" ht="15" x14ac:dyDescent="0.25">
      <c r="A384" s="21">
        <v>201141</v>
      </c>
      <c r="B384" t="s">
        <v>330</v>
      </c>
      <c r="C384" s="11" t="str">
        <f t="shared" si="5"/>
        <v>Analítica</v>
      </c>
      <c r="D384" s="13"/>
      <c r="F384" s="1" t="str">
        <f>CONCATENATE(Tabla13[[#This Row],[CODIGO CONTABLE]]," ",Tabla13[[#This Row],[DENOMINACIÓN]])</f>
        <v>201141 Mercaderías valor razonable</v>
      </c>
      <c r="G384" s="1" t="b">
        <f>ISNUMBER(SEARCH($J$1,Tabla35[[#This Row],[DATO PCGEM19]],1))</f>
        <v>0</v>
      </c>
    </row>
    <row r="385" spans="1:7" ht="15" x14ac:dyDescent="0.25">
      <c r="A385" s="18">
        <v>21</v>
      </c>
      <c r="B385" s="19" t="s">
        <v>12</v>
      </c>
      <c r="C385" s="11" t="str">
        <f t="shared" si="5"/>
        <v>Cuenta</v>
      </c>
      <c r="D385" s="13"/>
      <c r="F385" s="1" t="str">
        <f>CONCATENATE(Tabla13[[#This Row],[CODIGO CONTABLE]]," ",Tabla13[[#This Row],[DENOMINACIÓN]])</f>
        <v>21 PRODUCTOS TERMINADOS</v>
      </c>
      <c r="G385" s="1" t="b">
        <f>ISNUMBER(SEARCH($J$1,Tabla35[[#This Row],[DATO PCGEM19]],1))</f>
        <v>0</v>
      </c>
    </row>
    <row r="386" spans="1:7" ht="15" x14ac:dyDescent="0.25">
      <c r="A386" s="20">
        <v>211</v>
      </c>
      <c r="B386" t="s">
        <v>331</v>
      </c>
      <c r="C386" s="11" t="str">
        <f t="shared" si="5"/>
        <v>Subcuenta</v>
      </c>
      <c r="D386" s="13"/>
      <c r="F386" s="1" t="str">
        <f>CONCATENATE(Tabla13[[#This Row],[CODIGO CONTABLE]]," ",Tabla13[[#This Row],[DENOMINACIÓN]])</f>
        <v>211 Productos terminados</v>
      </c>
      <c r="G386" s="1" t="b">
        <f>ISNUMBER(SEARCH($J$1,Tabla35[[#This Row],[DATO PCGEM19]],1))</f>
        <v>0</v>
      </c>
    </row>
    <row r="387" spans="1:7" ht="15" x14ac:dyDescent="0.25">
      <c r="A387" s="20">
        <v>2111</v>
      </c>
      <c r="B387" t="s">
        <v>331</v>
      </c>
      <c r="C387" s="11" t="str">
        <f t="shared" si="5"/>
        <v>Divisionaria</v>
      </c>
      <c r="D387" s="13"/>
      <c r="F387" s="1" t="str">
        <f>CONCATENATE(Tabla13[[#This Row],[CODIGO CONTABLE]]," ",Tabla13[[#This Row],[DENOMINACIÓN]])</f>
        <v>2111 Productos terminados</v>
      </c>
      <c r="G387" s="1" t="b">
        <f>ISNUMBER(SEARCH($J$1,Tabla35[[#This Row],[DATO PCGEM19]],1))</f>
        <v>0</v>
      </c>
    </row>
    <row r="388" spans="1:7" ht="15" x14ac:dyDescent="0.25">
      <c r="A388" s="20">
        <v>21111</v>
      </c>
      <c r="B388" t="s">
        <v>171</v>
      </c>
      <c r="C388" s="11" t="str">
        <f t="shared" si="5"/>
        <v>Subdivisionaria</v>
      </c>
      <c r="D388" s="13"/>
      <c r="F388" s="1" t="str">
        <f>CONCATENATE(Tabla13[[#This Row],[CODIGO CONTABLE]]," ",Tabla13[[#This Row],[DENOMINACIÓN]])</f>
        <v>21111 Costo</v>
      </c>
      <c r="G388" s="1" t="b">
        <f>ISNUMBER(SEARCH($J$1,Tabla35[[#This Row],[DATO PCGEM19]],1))</f>
        <v>0</v>
      </c>
    </row>
    <row r="389" spans="1:7" ht="15" x14ac:dyDescent="0.25">
      <c r="A389" s="21">
        <v>211111</v>
      </c>
      <c r="B389" t="s">
        <v>332</v>
      </c>
      <c r="C389" s="11" t="str">
        <f t="shared" si="5"/>
        <v>Analítica</v>
      </c>
      <c r="D389" s="13"/>
      <c r="F389" s="1" t="str">
        <f>CONCATENATE(Tabla13[[#This Row],[CODIGO CONTABLE]]," ",Tabla13[[#This Row],[DENOMINACIÓN]])</f>
        <v>211111 Productos terminados costo</v>
      </c>
      <c r="G389" s="1" t="b">
        <f>ISNUMBER(SEARCH($J$1,Tabla35[[#This Row],[DATO PCGEM19]],1))</f>
        <v>0</v>
      </c>
    </row>
    <row r="390" spans="1:7" ht="15" x14ac:dyDescent="0.25">
      <c r="A390" s="20">
        <v>21113</v>
      </c>
      <c r="B390" t="s">
        <v>333</v>
      </c>
      <c r="C390" s="11" t="str">
        <f t="shared" si="5"/>
        <v>Subdivisionaria</v>
      </c>
      <c r="D390" s="13"/>
      <c r="F390" s="1" t="str">
        <f>CONCATENATE(Tabla13[[#This Row],[CODIGO CONTABLE]]," ",Tabla13[[#This Row],[DENOMINACIÓN]])</f>
        <v>21113 Costo de financiación</v>
      </c>
      <c r="G390" s="1" t="b">
        <f>ISNUMBER(SEARCH($J$1,Tabla35[[#This Row],[DATO PCGEM19]],1))</f>
        <v>0</v>
      </c>
    </row>
    <row r="391" spans="1:7" ht="15" x14ac:dyDescent="0.25">
      <c r="A391" s="21">
        <v>211131</v>
      </c>
      <c r="B391" t="s">
        <v>334</v>
      </c>
      <c r="C391" s="11" t="str">
        <f t="shared" si="5"/>
        <v>Analítica</v>
      </c>
      <c r="D391" s="13"/>
      <c r="F391" s="1" t="str">
        <f>CONCATENATE(Tabla13[[#This Row],[CODIGO CONTABLE]]," ",Tabla13[[#This Row],[DENOMINACIÓN]])</f>
        <v>211131 Productos terminados costo de financiación</v>
      </c>
      <c r="G391" s="1" t="b">
        <f>ISNUMBER(SEARCH($J$1,Tabla35[[#This Row],[DATO PCGEM19]],1))</f>
        <v>0</v>
      </c>
    </row>
    <row r="392" spans="1:7" ht="15" x14ac:dyDescent="0.25">
      <c r="A392" s="20">
        <v>21114</v>
      </c>
      <c r="B392" t="s">
        <v>173</v>
      </c>
      <c r="C392" s="11" t="str">
        <f t="shared" ref="C392:C455" si="6">IF(LEN(A392)=1, "Elemento", IF(LEN(A392)=2, "Cuenta", IF(LEN(A392)=3, "Subcuenta", IF(LEN(A392)=4, "Divisionaria", IF(LEN(A392)=5, "Subdivisionaria", "Analítica")))))</f>
        <v>Subdivisionaria</v>
      </c>
      <c r="D392" s="13"/>
      <c r="F392" s="1" t="str">
        <f>CONCATENATE(Tabla13[[#This Row],[CODIGO CONTABLE]]," ",Tabla13[[#This Row],[DENOMINACIÓN]])</f>
        <v>21114 Valor razonable</v>
      </c>
      <c r="G392" s="1" t="b">
        <f>ISNUMBER(SEARCH($J$1,Tabla35[[#This Row],[DATO PCGEM19]],1))</f>
        <v>0</v>
      </c>
    </row>
    <row r="393" spans="1:7" ht="15" x14ac:dyDescent="0.25">
      <c r="A393" s="21">
        <v>211141</v>
      </c>
      <c r="B393" t="s">
        <v>335</v>
      </c>
      <c r="C393" s="11" t="str">
        <f t="shared" si="6"/>
        <v>Analítica</v>
      </c>
      <c r="D393" s="13"/>
      <c r="F393" s="1" t="str">
        <f>CONCATENATE(Tabla13[[#This Row],[CODIGO CONTABLE]]," ",Tabla13[[#This Row],[DENOMINACIÓN]])</f>
        <v>211141 Productos terminados valor razonable</v>
      </c>
      <c r="G393" s="1" t="b">
        <f>ISNUMBER(SEARCH($J$1,Tabla35[[#This Row],[DATO PCGEM19]],1))</f>
        <v>0</v>
      </c>
    </row>
    <row r="394" spans="1:7" ht="15" x14ac:dyDescent="0.25">
      <c r="A394" s="20">
        <v>215</v>
      </c>
      <c r="B394" t="s">
        <v>336</v>
      </c>
      <c r="C394" s="11" t="str">
        <f t="shared" si="6"/>
        <v>Subcuenta</v>
      </c>
      <c r="D394" s="13"/>
      <c r="F394" s="1" t="str">
        <f>CONCATENATE(Tabla13[[#This Row],[CODIGO CONTABLE]]," ",Tabla13[[#This Row],[DENOMINACIÓN]])</f>
        <v>215 Inventario de servicios terminados</v>
      </c>
      <c r="G394" s="1" t="b">
        <f>ISNUMBER(SEARCH($J$1,Tabla35[[#This Row],[DATO PCGEM19]],1))</f>
        <v>0</v>
      </c>
    </row>
    <row r="395" spans="1:7" ht="15" x14ac:dyDescent="0.25">
      <c r="A395" s="20">
        <v>2151</v>
      </c>
      <c r="B395" t="s">
        <v>337</v>
      </c>
      <c r="C395" s="11" t="str">
        <f t="shared" si="6"/>
        <v>Divisionaria</v>
      </c>
      <c r="D395" s="13"/>
      <c r="F395" s="1" t="str">
        <f>CONCATENATE(Tabla13[[#This Row],[CODIGO CONTABLE]]," ",Tabla13[[#This Row],[DENOMINACIÓN]])</f>
        <v>2151 Servicios terminados</v>
      </c>
      <c r="G395" s="1" t="b">
        <f>ISNUMBER(SEARCH($J$1,Tabla35[[#This Row],[DATO PCGEM19]],1))</f>
        <v>0</v>
      </c>
    </row>
    <row r="396" spans="1:7" ht="15" x14ac:dyDescent="0.25">
      <c r="A396" s="20">
        <v>21511</v>
      </c>
      <c r="B396" t="s">
        <v>171</v>
      </c>
      <c r="C396" s="11" t="str">
        <f t="shared" si="6"/>
        <v>Subdivisionaria</v>
      </c>
      <c r="D396" s="13"/>
      <c r="F396" s="1" t="str">
        <f>CONCATENATE(Tabla13[[#This Row],[CODIGO CONTABLE]]," ",Tabla13[[#This Row],[DENOMINACIÓN]])</f>
        <v>21511 Costo</v>
      </c>
      <c r="G396" s="1" t="b">
        <f>ISNUMBER(SEARCH($J$1,Tabla35[[#This Row],[DATO PCGEM19]],1))</f>
        <v>0</v>
      </c>
    </row>
    <row r="397" spans="1:7" ht="15" x14ac:dyDescent="0.25">
      <c r="A397" s="21">
        <v>215111</v>
      </c>
      <c r="B397" t="s">
        <v>338</v>
      </c>
      <c r="C397" s="11" t="str">
        <f t="shared" si="6"/>
        <v>Analítica</v>
      </c>
      <c r="D397" s="13"/>
      <c r="F397" s="1" t="str">
        <f>CONCATENATE(Tabla13[[#This Row],[CODIGO CONTABLE]]," ",Tabla13[[#This Row],[DENOMINACIÓN]])</f>
        <v>215111 Servicios terminados costo</v>
      </c>
      <c r="G397" s="1" t="b">
        <f>ISNUMBER(SEARCH($J$1,Tabla35[[#This Row],[DATO PCGEM19]],1))</f>
        <v>0</v>
      </c>
    </row>
    <row r="398" spans="1:7" ht="15" x14ac:dyDescent="0.25">
      <c r="A398" s="18">
        <v>22</v>
      </c>
      <c r="B398" s="19" t="s">
        <v>13</v>
      </c>
      <c r="C398" s="11" t="str">
        <f t="shared" si="6"/>
        <v>Cuenta</v>
      </c>
      <c r="D398" s="13"/>
      <c r="F398" s="1" t="str">
        <f>CONCATENATE(Tabla13[[#This Row],[CODIGO CONTABLE]]," ",Tabla13[[#This Row],[DENOMINACIÓN]])</f>
        <v>22 SUBPRODUCTOS, DESECHOS Y DESPERDICIOS</v>
      </c>
      <c r="G398" s="1" t="b">
        <f>ISNUMBER(SEARCH($J$1,Tabla35[[#This Row],[DATO PCGEM19]],1))</f>
        <v>0</v>
      </c>
    </row>
    <row r="399" spans="1:7" ht="15" x14ac:dyDescent="0.25">
      <c r="A399" s="20">
        <v>221</v>
      </c>
      <c r="B399" t="s">
        <v>339</v>
      </c>
      <c r="C399" s="11" t="str">
        <f t="shared" si="6"/>
        <v>Subcuenta</v>
      </c>
      <c r="D399" s="13"/>
      <c r="F399" s="1" t="str">
        <f>CONCATENATE(Tabla13[[#This Row],[CODIGO CONTABLE]]," ",Tabla13[[#This Row],[DENOMINACIÓN]])</f>
        <v>221 Subproductos</v>
      </c>
      <c r="G399" s="1" t="b">
        <f>ISNUMBER(SEARCH($J$1,Tabla35[[#This Row],[DATO PCGEM19]],1))</f>
        <v>0</v>
      </c>
    </row>
    <row r="400" spans="1:7" ht="15" x14ac:dyDescent="0.25">
      <c r="A400" s="21">
        <v>221101</v>
      </c>
      <c r="B400" t="s">
        <v>339</v>
      </c>
      <c r="C400" s="11" t="str">
        <f t="shared" si="6"/>
        <v>Analítica</v>
      </c>
      <c r="D400" s="13"/>
      <c r="F400" s="1" t="str">
        <f>CONCATENATE(Tabla13[[#This Row],[CODIGO CONTABLE]]," ",Tabla13[[#This Row],[DENOMINACIÓN]])</f>
        <v>221101 Subproductos</v>
      </c>
      <c r="G400" s="1" t="b">
        <f>ISNUMBER(SEARCH($J$1,Tabla35[[#This Row],[DATO PCGEM19]],1))</f>
        <v>0</v>
      </c>
    </row>
    <row r="401" spans="1:7" ht="15" x14ac:dyDescent="0.25">
      <c r="A401" s="20">
        <v>222</v>
      </c>
      <c r="B401" t="s">
        <v>340</v>
      </c>
      <c r="C401" s="11" t="str">
        <f t="shared" si="6"/>
        <v>Subcuenta</v>
      </c>
      <c r="D401" s="13"/>
      <c r="F401" s="1" t="str">
        <f>CONCATENATE(Tabla13[[#This Row],[CODIGO CONTABLE]]," ",Tabla13[[#This Row],[DENOMINACIÓN]])</f>
        <v>222 Desechos y desperdicios</v>
      </c>
      <c r="G401" s="1" t="b">
        <f>ISNUMBER(SEARCH($J$1,Tabla35[[#This Row],[DATO PCGEM19]],1))</f>
        <v>0</v>
      </c>
    </row>
    <row r="402" spans="1:7" ht="15" x14ac:dyDescent="0.25">
      <c r="A402" s="21">
        <v>222101</v>
      </c>
      <c r="B402" t="s">
        <v>340</v>
      </c>
      <c r="C402" s="11" t="str">
        <f t="shared" si="6"/>
        <v>Analítica</v>
      </c>
      <c r="D402" s="13"/>
      <c r="F402" s="1" t="str">
        <f>CONCATENATE(Tabla13[[#This Row],[CODIGO CONTABLE]]," ",Tabla13[[#This Row],[DENOMINACIÓN]])</f>
        <v>222101 Desechos y desperdicios</v>
      </c>
      <c r="G402" s="1" t="b">
        <f>ISNUMBER(SEARCH($J$1,Tabla35[[#This Row],[DATO PCGEM19]],1))</f>
        <v>0</v>
      </c>
    </row>
    <row r="403" spans="1:7" ht="15" x14ac:dyDescent="0.25">
      <c r="A403" s="18">
        <v>23</v>
      </c>
      <c r="B403" s="19" t="s">
        <v>14</v>
      </c>
      <c r="C403" s="11" t="str">
        <f t="shared" si="6"/>
        <v>Cuenta</v>
      </c>
      <c r="D403" s="13"/>
      <c r="F403" s="1" t="str">
        <f>CONCATENATE(Tabla13[[#This Row],[CODIGO CONTABLE]]," ",Tabla13[[#This Row],[DENOMINACIÓN]])</f>
        <v>23 PRODUCTOS EN PROCESO</v>
      </c>
      <c r="G403" s="1" t="b">
        <f>ISNUMBER(SEARCH($J$1,Tabla35[[#This Row],[DATO PCGEM19]],1))</f>
        <v>0</v>
      </c>
    </row>
    <row r="404" spans="1:7" ht="15" x14ac:dyDescent="0.25">
      <c r="A404" s="20">
        <v>231</v>
      </c>
      <c r="B404" t="s">
        <v>341</v>
      </c>
      <c r="C404" s="11" t="str">
        <f t="shared" si="6"/>
        <v>Subcuenta</v>
      </c>
      <c r="D404" s="13"/>
      <c r="F404" s="1" t="str">
        <f>CONCATENATE(Tabla13[[#This Row],[CODIGO CONTABLE]]," ",Tabla13[[#This Row],[DENOMINACIÓN]])</f>
        <v>231 Productos en proceso</v>
      </c>
      <c r="G404" s="1" t="b">
        <f>ISNUMBER(SEARCH($J$1,Tabla35[[#This Row],[DATO PCGEM19]],1))</f>
        <v>0</v>
      </c>
    </row>
    <row r="405" spans="1:7" ht="15" x14ac:dyDescent="0.25">
      <c r="A405" s="20">
        <v>2311</v>
      </c>
      <c r="B405" t="s">
        <v>341</v>
      </c>
      <c r="C405" s="11" t="str">
        <f t="shared" si="6"/>
        <v>Divisionaria</v>
      </c>
      <c r="D405" s="13"/>
      <c r="F405" s="1" t="str">
        <f>CONCATENATE(Tabla13[[#This Row],[CODIGO CONTABLE]]," ",Tabla13[[#This Row],[DENOMINACIÓN]])</f>
        <v>2311 Productos en proceso</v>
      </c>
      <c r="G405" s="1" t="b">
        <f>ISNUMBER(SEARCH($J$1,Tabla35[[#This Row],[DATO PCGEM19]],1))</f>
        <v>0</v>
      </c>
    </row>
    <row r="406" spans="1:7" ht="15" x14ac:dyDescent="0.25">
      <c r="A406" s="20">
        <v>23111</v>
      </c>
      <c r="B406" t="s">
        <v>171</v>
      </c>
      <c r="C406" s="11" t="str">
        <f t="shared" si="6"/>
        <v>Subdivisionaria</v>
      </c>
      <c r="D406" s="13"/>
      <c r="F406" s="1" t="str">
        <f>CONCATENATE(Tabla13[[#This Row],[CODIGO CONTABLE]]," ",Tabla13[[#This Row],[DENOMINACIÓN]])</f>
        <v>23111 Costo</v>
      </c>
      <c r="G406" s="1" t="b">
        <f>ISNUMBER(SEARCH($J$1,Tabla35[[#This Row],[DATO PCGEM19]],1))</f>
        <v>0</v>
      </c>
    </row>
    <row r="407" spans="1:7" ht="15" x14ac:dyDescent="0.25">
      <c r="A407" s="21">
        <v>231111</v>
      </c>
      <c r="B407" t="s">
        <v>342</v>
      </c>
      <c r="C407" s="11" t="str">
        <f t="shared" si="6"/>
        <v>Analítica</v>
      </c>
      <c r="D407" s="13"/>
      <c r="F407" s="1" t="str">
        <f>CONCATENATE(Tabla13[[#This Row],[CODIGO CONTABLE]]," ",Tabla13[[#This Row],[DENOMINACIÓN]])</f>
        <v>231111 Productos en proceso costo</v>
      </c>
      <c r="G407" s="1" t="b">
        <f>ISNUMBER(SEARCH($J$1,Tabla35[[#This Row],[DATO PCGEM19]],1))</f>
        <v>0</v>
      </c>
    </row>
    <row r="408" spans="1:7" ht="15" x14ac:dyDescent="0.25">
      <c r="A408" s="20">
        <v>23113</v>
      </c>
      <c r="B408" t="s">
        <v>333</v>
      </c>
      <c r="C408" s="11" t="str">
        <f t="shared" si="6"/>
        <v>Subdivisionaria</v>
      </c>
      <c r="D408" s="13"/>
      <c r="F408" s="1" t="str">
        <f>CONCATENATE(Tabla13[[#This Row],[CODIGO CONTABLE]]," ",Tabla13[[#This Row],[DENOMINACIÓN]])</f>
        <v>23113 Costo de financiación</v>
      </c>
      <c r="G408" s="1" t="b">
        <f>ISNUMBER(SEARCH($J$1,Tabla35[[#This Row],[DATO PCGEM19]],1))</f>
        <v>0</v>
      </c>
    </row>
    <row r="409" spans="1:7" ht="15" x14ac:dyDescent="0.25">
      <c r="A409" s="21">
        <v>231131</v>
      </c>
      <c r="B409" t="s">
        <v>343</v>
      </c>
      <c r="C409" s="11" t="str">
        <f t="shared" si="6"/>
        <v>Analítica</v>
      </c>
      <c r="D409" s="13"/>
      <c r="F409" s="1" t="str">
        <f>CONCATENATE(Tabla13[[#This Row],[CODIGO CONTABLE]]," ",Tabla13[[#This Row],[DENOMINACIÓN]])</f>
        <v>231131 Productos en proceso costo de financiación</v>
      </c>
      <c r="G409" s="1" t="b">
        <f>ISNUMBER(SEARCH($J$1,Tabla35[[#This Row],[DATO PCGEM19]],1))</f>
        <v>0</v>
      </c>
    </row>
    <row r="410" spans="1:7" ht="15" x14ac:dyDescent="0.25">
      <c r="A410" s="20">
        <v>235</v>
      </c>
      <c r="B410" t="s">
        <v>344</v>
      </c>
      <c r="C410" s="11" t="str">
        <f t="shared" si="6"/>
        <v>Subcuenta</v>
      </c>
      <c r="D410" s="13"/>
      <c r="F410" s="1" t="str">
        <f>CONCATENATE(Tabla13[[#This Row],[CODIGO CONTABLE]]," ",Tabla13[[#This Row],[DENOMINACIÓN]])</f>
        <v>235 Inventario de servicios en proceso</v>
      </c>
      <c r="G410" s="1" t="b">
        <f>ISNUMBER(SEARCH($J$1,Tabla35[[#This Row],[DATO PCGEM19]],1))</f>
        <v>0</v>
      </c>
    </row>
    <row r="411" spans="1:7" ht="15" x14ac:dyDescent="0.25">
      <c r="A411" s="20">
        <v>2351</v>
      </c>
      <c r="B411" t="s">
        <v>345</v>
      </c>
      <c r="C411" s="11" t="str">
        <f t="shared" si="6"/>
        <v>Divisionaria</v>
      </c>
      <c r="D411" s="13"/>
      <c r="F411" s="1" t="str">
        <f>CONCATENATE(Tabla13[[#This Row],[CODIGO CONTABLE]]," ",Tabla13[[#This Row],[DENOMINACIÓN]])</f>
        <v>2351 Servicios en proceso</v>
      </c>
      <c r="G411" s="1" t="b">
        <f>ISNUMBER(SEARCH($J$1,Tabla35[[#This Row],[DATO PCGEM19]],1))</f>
        <v>0</v>
      </c>
    </row>
    <row r="412" spans="1:7" ht="15" x14ac:dyDescent="0.25">
      <c r="A412" s="20">
        <v>23511</v>
      </c>
      <c r="B412" t="s">
        <v>171</v>
      </c>
      <c r="C412" s="11" t="str">
        <f t="shared" si="6"/>
        <v>Subdivisionaria</v>
      </c>
      <c r="D412" s="13"/>
      <c r="F412" s="1" t="str">
        <f>CONCATENATE(Tabla13[[#This Row],[CODIGO CONTABLE]]," ",Tabla13[[#This Row],[DENOMINACIÓN]])</f>
        <v>23511 Costo</v>
      </c>
      <c r="G412" s="1" t="b">
        <f>ISNUMBER(SEARCH($J$1,Tabla35[[#This Row],[DATO PCGEM19]],1))</f>
        <v>0</v>
      </c>
    </row>
    <row r="413" spans="1:7" ht="15" x14ac:dyDescent="0.25">
      <c r="A413" s="21">
        <v>235111</v>
      </c>
      <c r="B413" t="s">
        <v>346</v>
      </c>
      <c r="C413" s="11" t="str">
        <f t="shared" si="6"/>
        <v>Analítica</v>
      </c>
      <c r="D413" s="13"/>
      <c r="F413" s="1" t="str">
        <f>CONCATENATE(Tabla13[[#This Row],[CODIGO CONTABLE]]," ",Tabla13[[#This Row],[DENOMINACIÓN]])</f>
        <v>235111 Servicios en proceso costo</v>
      </c>
      <c r="G413" s="1" t="b">
        <f>ISNUMBER(SEARCH($J$1,Tabla35[[#This Row],[DATO PCGEM19]],1))</f>
        <v>0</v>
      </c>
    </row>
    <row r="414" spans="1:7" ht="15" x14ac:dyDescent="0.25">
      <c r="A414" s="18">
        <v>24</v>
      </c>
      <c r="B414" s="19" t="s">
        <v>15</v>
      </c>
      <c r="C414" s="11" t="str">
        <f t="shared" si="6"/>
        <v>Cuenta</v>
      </c>
      <c r="D414" s="13"/>
      <c r="F414" s="1" t="str">
        <f>CONCATENATE(Tabla13[[#This Row],[CODIGO CONTABLE]]," ",Tabla13[[#This Row],[DENOMINACIÓN]])</f>
        <v>24 MATERIAS PRIMAS</v>
      </c>
      <c r="G414" s="1" t="b">
        <f>ISNUMBER(SEARCH($J$1,Tabla35[[#This Row],[DATO PCGEM19]],1))</f>
        <v>0</v>
      </c>
    </row>
    <row r="415" spans="1:7" ht="15" x14ac:dyDescent="0.25">
      <c r="A415" s="20">
        <v>241</v>
      </c>
      <c r="B415" t="s">
        <v>347</v>
      </c>
      <c r="C415" s="11" t="str">
        <f t="shared" si="6"/>
        <v>Subcuenta</v>
      </c>
      <c r="D415" s="13"/>
      <c r="F415" s="1" t="str">
        <f>CONCATENATE(Tabla13[[#This Row],[CODIGO CONTABLE]]," ",Tabla13[[#This Row],[DENOMINACIÓN]])</f>
        <v>241 Materias primas</v>
      </c>
      <c r="G415" s="1" t="b">
        <f>ISNUMBER(SEARCH($J$1,Tabla35[[#This Row],[DATO PCGEM19]],1))</f>
        <v>0</v>
      </c>
    </row>
    <row r="416" spans="1:7" ht="15" x14ac:dyDescent="0.25">
      <c r="A416" s="20">
        <v>2411</v>
      </c>
      <c r="B416" t="s">
        <v>347</v>
      </c>
      <c r="C416" s="11" t="str">
        <f t="shared" si="6"/>
        <v>Divisionaria</v>
      </c>
      <c r="D416" s="13"/>
      <c r="F416" s="1" t="str">
        <f>CONCATENATE(Tabla13[[#This Row],[CODIGO CONTABLE]]," ",Tabla13[[#This Row],[DENOMINACIÓN]])</f>
        <v>2411 Materias primas</v>
      </c>
      <c r="G416" s="1" t="b">
        <f>ISNUMBER(SEARCH($J$1,Tabla35[[#This Row],[DATO PCGEM19]],1))</f>
        <v>0</v>
      </c>
    </row>
    <row r="417" spans="1:7" ht="15" x14ac:dyDescent="0.25">
      <c r="A417" s="20">
        <v>24111</v>
      </c>
      <c r="B417" t="s">
        <v>171</v>
      </c>
      <c r="C417" s="11" t="str">
        <f t="shared" si="6"/>
        <v>Subdivisionaria</v>
      </c>
      <c r="D417" s="13"/>
      <c r="F417" s="1" t="str">
        <f>CONCATENATE(Tabla13[[#This Row],[CODIGO CONTABLE]]," ",Tabla13[[#This Row],[DENOMINACIÓN]])</f>
        <v>24111 Costo</v>
      </c>
      <c r="G417" s="1" t="b">
        <f>ISNUMBER(SEARCH($J$1,Tabla35[[#This Row],[DATO PCGEM19]],1))</f>
        <v>0</v>
      </c>
    </row>
    <row r="418" spans="1:7" ht="15" x14ac:dyDescent="0.25">
      <c r="A418" s="21">
        <v>241111</v>
      </c>
      <c r="B418" t="s">
        <v>348</v>
      </c>
      <c r="C418" s="11" t="str">
        <f t="shared" si="6"/>
        <v>Analítica</v>
      </c>
      <c r="D418" s="13"/>
      <c r="F418" s="1" t="str">
        <f>CONCATENATE(Tabla13[[#This Row],[CODIGO CONTABLE]]," ",Tabla13[[#This Row],[DENOMINACIÓN]])</f>
        <v>241111 Materia prima costo</v>
      </c>
      <c r="G418" s="1" t="b">
        <f>ISNUMBER(SEARCH($J$1,Tabla35[[#This Row],[DATO PCGEM19]],1))</f>
        <v>0</v>
      </c>
    </row>
    <row r="419" spans="1:7" ht="15" x14ac:dyDescent="0.25">
      <c r="A419" s="20">
        <v>24114</v>
      </c>
      <c r="B419" t="s">
        <v>173</v>
      </c>
      <c r="C419" s="11" t="str">
        <f t="shared" si="6"/>
        <v>Subdivisionaria</v>
      </c>
      <c r="D419" s="13"/>
      <c r="F419" s="1" t="str">
        <f>CONCATENATE(Tabla13[[#This Row],[CODIGO CONTABLE]]," ",Tabla13[[#This Row],[DENOMINACIÓN]])</f>
        <v>24114 Valor razonable</v>
      </c>
      <c r="G419" s="1" t="b">
        <f>ISNUMBER(SEARCH($J$1,Tabla35[[#This Row],[DATO PCGEM19]],1))</f>
        <v>0</v>
      </c>
    </row>
    <row r="420" spans="1:7" ht="15" x14ac:dyDescent="0.25">
      <c r="A420" s="21">
        <v>241141</v>
      </c>
      <c r="B420" t="s">
        <v>349</v>
      </c>
      <c r="C420" s="11" t="str">
        <f t="shared" si="6"/>
        <v>Analítica</v>
      </c>
      <c r="D420" s="13"/>
      <c r="F420" s="1" t="str">
        <f>CONCATENATE(Tabla13[[#This Row],[CODIGO CONTABLE]]," ",Tabla13[[#This Row],[DENOMINACIÓN]])</f>
        <v>241141 Materia prima valor razonable</v>
      </c>
      <c r="G420" s="1" t="b">
        <f>ISNUMBER(SEARCH($J$1,Tabla35[[#This Row],[DATO PCGEM19]],1))</f>
        <v>0</v>
      </c>
    </row>
    <row r="421" spans="1:7" ht="15" x14ac:dyDescent="0.25">
      <c r="A421" s="18">
        <v>25</v>
      </c>
      <c r="B421" s="19" t="s">
        <v>16</v>
      </c>
      <c r="C421" s="11" t="str">
        <f t="shared" si="6"/>
        <v>Cuenta</v>
      </c>
      <c r="D421" s="13"/>
      <c r="F421" s="1" t="str">
        <f>CONCATENATE(Tabla13[[#This Row],[CODIGO CONTABLE]]," ",Tabla13[[#This Row],[DENOMINACIÓN]])</f>
        <v>25 MATERIALES AUXILIARES, SUMINISTROS Y REPUESTOS</v>
      </c>
      <c r="G421" s="1" t="b">
        <f>ISNUMBER(SEARCH($J$1,Tabla35[[#This Row],[DATO PCGEM19]],1))</f>
        <v>0</v>
      </c>
    </row>
    <row r="422" spans="1:7" ht="15" x14ac:dyDescent="0.25">
      <c r="A422" s="20">
        <v>251</v>
      </c>
      <c r="B422" t="s">
        <v>350</v>
      </c>
      <c r="C422" s="11" t="str">
        <f t="shared" si="6"/>
        <v>Subcuenta</v>
      </c>
      <c r="D422" s="13"/>
      <c r="F422" s="1" t="str">
        <f>CONCATENATE(Tabla13[[#This Row],[CODIGO CONTABLE]]," ",Tabla13[[#This Row],[DENOMINACIÓN]])</f>
        <v>251 Materiales auxiliares</v>
      </c>
      <c r="G422" s="1" t="b">
        <f>ISNUMBER(SEARCH($J$1,Tabla35[[#This Row],[DATO PCGEM19]],1))</f>
        <v>0</v>
      </c>
    </row>
    <row r="423" spans="1:7" ht="15" x14ac:dyDescent="0.25">
      <c r="A423" s="21">
        <v>251111</v>
      </c>
      <c r="B423" t="s">
        <v>351</v>
      </c>
      <c r="C423" s="11" t="str">
        <f t="shared" si="6"/>
        <v>Analítica</v>
      </c>
      <c r="D423" s="13"/>
      <c r="F423" s="1" t="str">
        <f>CONCATENATE(Tabla13[[#This Row],[CODIGO CONTABLE]]," ",Tabla13[[#This Row],[DENOMINACIÓN]])</f>
        <v>251111 Materiales auxiliares costo</v>
      </c>
      <c r="G423" s="1" t="b">
        <f>ISNUMBER(SEARCH($J$1,Tabla35[[#This Row],[DATO PCGEM19]],1))</f>
        <v>0</v>
      </c>
    </row>
    <row r="424" spans="1:7" ht="15" x14ac:dyDescent="0.25">
      <c r="A424" s="20">
        <v>252</v>
      </c>
      <c r="B424" t="s">
        <v>352</v>
      </c>
      <c r="C424" s="11" t="str">
        <f t="shared" si="6"/>
        <v>Subcuenta</v>
      </c>
      <c r="D424" s="13"/>
      <c r="F424" s="1" t="str">
        <f>CONCATENATE(Tabla13[[#This Row],[CODIGO CONTABLE]]," ",Tabla13[[#This Row],[DENOMINACIÓN]])</f>
        <v>252 Suministros</v>
      </c>
      <c r="G424" s="1" t="b">
        <f>ISNUMBER(SEARCH($J$1,Tabla35[[#This Row],[DATO PCGEM19]],1))</f>
        <v>0</v>
      </c>
    </row>
    <row r="425" spans="1:7" ht="15" x14ac:dyDescent="0.25">
      <c r="A425" s="20">
        <v>2521</v>
      </c>
      <c r="B425" t="s">
        <v>353</v>
      </c>
      <c r="C425" s="11" t="str">
        <f t="shared" si="6"/>
        <v>Divisionaria</v>
      </c>
      <c r="D425" s="13"/>
      <c r="F425" s="1" t="str">
        <f>CONCATENATE(Tabla13[[#This Row],[CODIGO CONTABLE]]," ",Tabla13[[#This Row],[DENOMINACIÓN]])</f>
        <v>2521 Combustibles</v>
      </c>
      <c r="G425" s="1" t="b">
        <f>ISNUMBER(SEARCH($J$1,Tabla35[[#This Row],[DATO PCGEM19]],1))</f>
        <v>0</v>
      </c>
    </row>
    <row r="426" spans="1:7" ht="15" x14ac:dyDescent="0.25">
      <c r="A426" s="21">
        <v>252101</v>
      </c>
      <c r="B426" t="s">
        <v>353</v>
      </c>
      <c r="C426" s="11" t="str">
        <f t="shared" si="6"/>
        <v>Analítica</v>
      </c>
      <c r="D426" s="13"/>
      <c r="F426" s="1" t="str">
        <f>CONCATENATE(Tabla13[[#This Row],[CODIGO CONTABLE]]," ",Tabla13[[#This Row],[DENOMINACIÓN]])</f>
        <v>252101 Combustibles</v>
      </c>
      <c r="G426" s="1" t="b">
        <f>ISNUMBER(SEARCH($J$1,Tabla35[[#This Row],[DATO PCGEM19]],1))</f>
        <v>0</v>
      </c>
    </row>
    <row r="427" spans="1:7" ht="15" x14ac:dyDescent="0.25">
      <c r="A427" s="20">
        <v>2522</v>
      </c>
      <c r="B427" t="s">
        <v>354</v>
      </c>
      <c r="C427" s="11" t="str">
        <f t="shared" si="6"/>
        <v>Divisionaria</v>
      </c>
      <c r="D427" s="13"/>
      <c r="F427" s="1" t="str">
        <f>CONCATENATE(Tabla13[[#This Row],[CODIGO CONTABLE]]," ",Tabla13[[#This Row],[DENOMINACIÓN]])</f>
        <v>2522 Lubricantes</v>
      </c>
      <c r="G427" s="1" t="b">
        <f>ISNUMBER(SEARCH($J$1,Tabla35[[#This Row],[DATO PCGEM19]],1))</f>
        <v>0</v>
      </c>
    </row>
    <row r="428" spans="1:7" ht="15" x14ac:dyDescent="0.25">
      <c r="A428" s="21">
        <v>252201</v>
      </c>
      <c r="B428" t="s">
        <v>354</v>
      </c>
      <c r="C428" s="11" t="str">
        <f t="shared" si="6"/>
        <v>Analítica</v>
      </c>
      <c r="D428" s="13"/>
      <c r="F428" s="1" t="str">
        <f>CONCATENATE(Tabla13[[#This Row],[CODIGO CONTABLE]]," ",Tabla13[[#This Row],[DENOMINACIÓN]])</f>
        <v>252201 Lubricantes</v>
      </c>
      <c r="G428" s="1" t="b">
        <f>ISNUMBER(SEARCH($J$1,Tabla35[[#This Row],[DATO PCGEM19]],1))</f>
        <v>0</v>
      </c>
    </row>
    <row r="429" spans="1:7" ht="15" x14ac:dyDescent="0.25">
      <c r="A429" s="20">
        <v>2523</v>
      </c>
      <c r="B429" t="s">
        <v>355</v>
      </c>
      <c r="C429" s="11" t="str">
        <f t="shared" si="6"/>
        <v>Divisionaria</v>
      </c>
      <c r="D429" s="13"/>
      <c r="F429" s="1" t="str">
        <f>CONCATENATE(Tabla13[[#This Row],[CODIGO CONTABLE]]," ",Tabla13[[#This Row],[DENOMINACIÓN]])</f>
        <v>2523 Energía</v>
      </c>
      <c r="G429" s="1" t="b">
        <f>ISNUMBER(SEARCH($J$1,Tabla35[[#This Row],[DATO PCGEM19]],1))</f>
        <v>0</v>
      </c>
    </row>
    <row r="430" spans="1:7" ht="15" x14ac:dyDescent="0.25">
      <c r="A430" s="21">
        <v>252301</v>
      </c>
      <c r="B430" t="s">
        <v>355</v>
      </c>
      <c r="C430" s="11" t="str">
        <f t="shared" si="6"/>
        <v>Analítica</v>
      </c>
      <c r="D430" s="13"/>
      <c r="F430" s="1" t="str">
        <f>CONCATENATE(Tabla13[[#This Row],[CODIGO CONTABLE]]," ",Tabla13[[#This Row],[DENOMINACIÓN]])</f>
        <v>252301 Energía</v>
      </c>
      <c r="G430" s="1" t="b">
        <f>ISNUMBER(SEARCH($J$1,Tabla35[[#This Row],[DATO PCGEM19]],1))</f>
        <v>0</v>
      </c>
    </row>
    <row r="431" spans="1:7" ht="15" x14ac:dyDescent="0.25">
      <c r="A431" s="20">
        <v>2524</v>
      </c>
      <c r="B431" t="s">
        <v>356</v>
      </c>
      <c r="C431" s="11" t="str">
        <f t="shared" si="6"/>
        <v>Divisionaria</v>
      </c>
      <c r="D431" s="13"/>
      <c r="F431" s="1" t="str">
        <f>CONCATENATE(Tabla13[[#This Row],[CODIGO CONTABLE]]," ",Tabla13[[#This Row],[DENOMINACIÓN]])</f>
        <v>2524 Otros suministros</v>
      </c>
      <c r="G431" s="1" t="b">
        <f>ISNUMBER(SEARCH($J$1,Tabla35[[#This Row],[DATO PCGEM19]],1))</f>
        <v>0</v>
      </c>
    </row>
    <row r="432" spans="1:7" ht="15" x14ac:dyDescent="0.25">
      <c r="A432" s="21">
        <v>252401</v>
      </c>
      <c r="B432" t="s">
        <v>357</v>
      </c>
      <c r="C432" s="11" t="str">
        <f t="shared" si="6"/>
        <v>Analítica</v>
      </c>
      <c r="D432" s="13"/>
      <c r="F432" s="1" t="str">
        <f>CONCATENATE(Tabla13[[#This Row],[CODIGO CONTABLE]]," ",Tabla13[[#This Row],[DENOMINACIÓN]])</f>
        <v>252401 Otros suministros costo</v>
      </c>
      <c r="G432" s="1" t="b">
        <f>ISNUMBER(SEARCH($J$1,Tabla35[[#This Row],[DATO PCGEM19]],1))</f>
        <v>0</v>
      </c>
    </row>
    <row r="433" spans="1:7" ht="15" x14ac:dyDescent="0.25">
      <c r="A433" s="20">
        <v>253</v>
      </c>
      <c r="B433" t="s">
        <v>358</v>
      </c>
      <c r="C433" s="11" t="str">
        <f t="shared" si="6"/>
        <v>Subcuenta</v>
      </c>
      <c r="D433" s="13"/>
      <c r="F433" s="1" t="str">
        <f>CONCATENATE(Tabla13[[#This Row],[CODIGO CONTABLE]]," ",Tabla13[[#This Row],[DENOMINACIÓN]])</f>
        <v>253 Repuestos</v>
      </c>
      <c r="G433" s="1" t="b">
        <f>ISNUMBER(SEARCH($J$1,Tabla35[[#This Row],[DATO PCGEM19]],1))</f>
        <v>0</v>
      </c>
    </row>
    <row r="434" spans="1:7" ht="15" x14ac:dyDescent="0.25">
      <c r="A434" s="21">
        <v>253111</v>
      </c>
      <c r="B434" t="s">
        <v>358</v>
      </c>
      <c r="C434" s="11" t="str">
        <f t="shared" si="6"/>
        <v>Analítica</v>
      </c>
      <c r="D434" s="13"/>
      <c r="F434" s="1" t="str">
        <f>CONCATENATE(Tabla13[[#This Row],[CODIGO CONTABLE]]," ",Tabla13[[#This Row],[DENOMINACIÓN]])</f>
        <v>253111 Repuestos</v>
      </c>
      <c r="G434" s="1" t="b">
        <f>ISNUMBER(SEARCH($J$1,Tabla35[[#This Row],[DATO PCGEM19]],1))</f>
        <v>0</v>
      </c>
    </row>
    <row r="435" spans="1:7" ht="15" x14ac:dyDescent="0.25">
      <c r="A435" s="18">
        <v>26</v>
      </c>
      <c r="B435" s="19" t="s">
        <v>17</v>
      </c>
      <c r="C435" s="11" t="str">
        <f t="shared" si="6"/>
        <v>Cuenta</v>
      </c>
      <c r="D435" s="13"/>
      <c r="F435" s="1" t="str">
        <f>CONCATENATE(Tabla13[[#This Row],[CODIGO CONTABLE]]," ",Tabla13[[#This Row],[DENOMINACIÓN]])</f>
        <v>26 ENVASES Y EMBALAJES</v>
      </c>
      <c r="G435" s="1" t="b">
        <f>ISNUMBER(SEARCH($J$1,Tabla35[[#This Row],[DATO PCGEM19]],1))</f>
        <v>0</v>
      </c>
    </row>
    <row r="436" spans="1:7" ht="15" x14ac:dyDescent="0.25">
      <c r="A436" s="20">
        <v>261</v>
      </c>
      <c r="B436" t="s">
        <v>359</v>
      </c>
      <c r="C436" s="11" t="str">
        <f t="shared" si="6"/>
        <v>Subcuenta</v>
      </c>
      <c r="D436" s="13"/>
      <c r="F436" s="1" t="str">
        <f>CONCATENATE(Tabla13[[#This Row],[CODIGO CONTABLE]]," ",Tabla13[[#This Row],[DENOMINACIÓN]])</f>
        <v>261 Envases</v>
      </c>
      <c r="G436" s="1" t="b">
        <f>ISNUMBER(SEARCH($J$1,Tabla35[[#This Row],[DATO PCGEM19]],1))</f>
        <v>0</v>
      </c>
    </row>
    <row r="437" spans="1:7" ht="15" x14ac:dyDescent="0.25">
      <c r="A437" s="21">
        <v>261111</v>
      </c>
      <c r="B437" t="s">
        <v>359</v>
      </c>
      <c r="C437" s="11" t="str">
        <f t="shared" si="6"/>
        <v>Analítica</v>
      </c>
      <c r="D437" s="13"/>
      <c r="F437" s="1" t="str">
        <f>CONCATENATE(Tabla13[[#This Row],[CODIGO CONTABLE]]," ",Tabla13[[#This Row],[DENOMINACIÓN]])</f>
        <v>261111 Envases</v>
      </c>
      <c r="G437" s="1" t="b">
        <f>ISNUMBER(SEARCH($J$1,Tabla35[[#This Row],[DATO PCGEM19]],1))</f>
        <v>0</v>
      </c>
    </row>
    <row r="438" spans="1:7" ht="15" x14ac:dyDescent="0.25">
      <c r="A438" s="20">
        <v>262</v>
      </c>
      <c r="B438" t="s">
        <v>360</v>
      </c>
      <c r="C438" s="11" t="str">
        <f t="shared" si="6"/>
        <v>Subcuenta</v>
      </c>
      <c r="D438" s="13"/>
      <c r="F438" s="1" t="str">
        <f>CONCATENATE(Tabla13[[#This Row],[CODIGO CONTABLE]]," ",Tabla13[[#This Row],[DENOMINACIÓN]])</f>
        <v>262 Embalajes</v>
      </c>
      <c r="G438" s="1" t="b">
        <f>ISNUMBER(SEARCH($J$1,Tabla35[[#This Row],[DATO PCGEM19]],1))</f>
        <v>0</v>
      </c>
    </row>
    <row r="439" spans="1:7" ht="15" x14ac:dyDescent="0.25">
      <c r="A439" s="21">
        <v>262101</v>
      </c>
      <c r="B439" t="s">
        <v>360</v>
      </c>
      <c r="C439" s="11" t="str">
        <f t="shared" si="6"/>
        <v>Analítica</v>
      </c>
      <c r="D439" s="13"/>
      <c r="F439" s="1" t="str">
        <f>CONCATENATE(Tabla13[[#This Row],[CODIGO CONTABLE]]," ",Tabla13[[#This Row],[DENOMINACIÓN]])</f>
        <v>262101 Embalajes</v>
      </c>
      <c r="G439" s="1" t="b">
        <f>ISNUMBER(SEARCH($J$1,Tabla35[[#This Row],[DATO PCGEM19]],1))</f>
        <v>0</v>
      </c>
    </row>
    <row r="440" spans="1:7" ht="15" x14ac:dyDescent="0.25">
      <c r="A440" s="18">
        <v>27</v>
      </c>
      <c r="B440" s="19" t="s">
        <v>18</v>
      </c>
      <c r="C440" s="11" t="str">
        <f t="shared" si="6"/>
        <v>Cuenta</v>
      </c>
      <c r="D440" s="13"/>
      <c r="F440" s="1" t="str">
        <f>CONCATENATE(Tabla13[[#This Row],[CODIGO CONTABLE]]," ",Tabla13[[#This Row],[DENOMINACIÓN]])</f>
        <v>27 ACTIVOS NO CORRIENTES MANTENIDOS PARA LA VENTA</v>
      </c>
      <c r="G440" s="1" t="b">
        <f>ISNUMBER(SEARCH($J$1,Tabla35[[#This Row],[DATO PCGEM19]],1))</f>
        <v>0</v>
      </c>
    </row>
    <row r="441" spans="1:7" ht="15" x14ac:dyDescent="0.25">
      <c r="A441" s="20">
        <v>271</v>
      </c>
      <c r="B441" t="s">
        <v>282</v>
      </c>
      <c r="C441" s="11" t="str">
        <f t="shared" si="6"/>
        <v>Subcuenta</v>
      </c>
      <c r="D441" s="13"/>
      <c r="F441" s="1" t="str">
        <f>CONCATENATE(Tabla13[[#This Row],[CODIGO CONTABLE]]," ",Tabla13[[#This Row],[DENOMINACIÓN]])</f>
        <v>271 Propiedades de inversión</v>
      </c>
      <c r="G441" s="1" t="b">
        <f>ISNUMBER(SEARCH($J$1,Tabla35[[#This Row],[DATO PCGEM19]],1))</f>
        <v>0</v>
      </c>
    </row>
    <row r="442" spans="1:7" ht="15" x14ac:dyDescent="0.25">
      <c r="A442" s="20">
        <v>2711</v>
      </c>
      <c r="B442" t="s">
        <v>361</v>
      </c>
      <c r="C442" s="11" t="str">
        <f t="shared" si="6"/>
        <v>Divisionaria</v>
      </c>
      <c r="D442" s="13"/>
      <c r="F442" s="1" t="str">
        <f>CONCATENATE(Tabla13[[#This Row],[CODIGO CONTABLE]]," ",Tabla13[[#This Row],[DENOMINACIÓN]])</f>
        <v>2711 Terrenos</v>
      </c>
      <c r="G442" s="1" t="b">
        <f>ISNUMBER(SEARCH($J$1,Tabla35[[#This Row],[DATO PCGEM19]],1))</f>
        <v>0</v>
      </c>
    </row>
    <row r="443" spans="1:7" ht="15" x14ac:dyDescent="0.25">
      <c r="A443" s="20">
        <v>27111</v>
      </c>
      <c r="B443" t="s">
        <v>171</v>
      </c>
      <c r="C443" s="11" t="str">
        <f t="shared" si="6"/>
        <v>Subdivisionaria</v>
      </c>
      <c r="D443" s="13"/>
      <c r="F443" s="1" t="str">
        <f>CONCATENATE(Tabla13[[#This Row],[CODIGO CONTABLE]]," ",Tabla13[[#This Row],[DENOMINACIÓN]])</f>
        <v>27111 Costo</v>
      </c>
      <c r="G443" s="1" t="b">
        <f>ISNUMBER(SEARCH($J$1,Tabla35[[#This Row],[DATO PCGEM19]],1))</f>
        <v>0</v>
      </c>
    </row>
    <row r="444" spans="1:7" ht="15" x14ac:dyDescent="0.25">
      <c r="A444" s="21">
        <v>271111</v>
      </c>
      <c r="B444" t="s">
        <v>171</v>
      </c>
      <c r="C444" s="11" t="str">
        <f t="shared" si="6"/>
        <v>Analítica</v>
      </c>
      <c r="D444" s="13"/>
      <c r="F444" s="1" t="str">
        <f>CONCATENATE(Tabla13[[#This Row],[CODIGO CONTABLE]]," ",Tabla13[[#This Row],[DENOMINACIÓN]])</f>
        <v>271111 Costo</v>
      </c>
      <c r="G444" s="1" t="b">
        <f>ISNUMBER(SEARCH($J$1,Tabla35[[#This Row],[DATO PCGEM19]],1))</f>
        <v>0</v>
      </c>
    </row>
    <row r="445" spans="1:7" ht="15" x14ac:dyDescent="0.25">
      <c r="A445" s="20">
        <v>27112</v>
      </c>
      <c r="B445" t="s">
        <v>362</v>
      </c>
      <c r="C445" s="11" t="str">
        <f t="shared" si="6"/>
        <v>Subdivisionaria</v>
      </c>
      <c r="D445" s="13"/>
      <c r="F445" s="1" t="str">
        <f>CONCATENATE(Tabla13[[#This Row],[CODIGO CONTABLE]]," ",Tabla13[[#This Row],[DENOMINACIÓN]])</f>
        <v>27112 Revaluación</v>
      </c>
      <c r="G445" s="1" t="b">
        <f>ISNUMBER(SEARCH($J$1,Tabla35[[#This Row],[DATO PCGEM19]],1))</f>
        <v>0</v>
      </c>
    </row>
    <row r="446" spans="1:7" ht="15" x14ac:dyDescent="0.25">
      <c r="A446" s="21">
        <v>271121</v>
      </c>
      <c r="B446" t="s">
        <v>362</v>
      </c>
      <c r="C446" s="11" t="str">
        <f t="shared" si="6"/>
        <v>Analítica</v>
      </c>
      <c r="D446" s="13"/>
      <c r="F446" s="1" t="str">
        <f>CONCATENATE(Tabla13[[#This Row],[CODIGO CONTABLE]]," ",Tabla13[[#This Row],[DENOMINACIÓN]])</f>
        <v>271121 Revaluación</v>
      </c>
      <c r="G446" s="1" t="b">
        <f>ISNUMBER(SEARCH($J$1,Tabla35[[#This Row],[DATO PCGEM19]],1))</f>
        <v>0</v>
      </c>
    </row>
    <row r="447" spans="1:7" ht="15" x14ac:dyDescent="0.25">
      <c r="A447" s="20">
        <v>27114</v>
      </c>
      <c r="B447" t="s">
        <v>173</v>
      </c>
      <c r="C447" s="11" t="str">
        <f t="shared" si="6"/>
        <v>Subdivisionaria</v>
      </c>
      <c r="D447" s="13"/>
      <c r="F447" s="1" t="str">
        <f>CONCATENATE(Tabla13[[#This Row],[CODIGO CONTABLE]]," ",Tabla13[[#This Row],[DENOMINACIÓN]])</f>
        <v>27114 Valor razonable</v>
      </c>
      <c r="G447" s="1" t="b">
        <f>ISNUMBER(SEARCH($J$1,Tabla35[[#This Row],[DATO PCGEM19]],1))</f>
        <v>0</v>
      </c>
    </row>
    <row r="448" spans="1:7" ht="15" x14ac:dyDescent="0.25">
      <c r="A448" s="21">
        <v>271141</v>
      </c>
      <c r="B448" t="s">
        <v>173</v>
      </c>
      <c r="C448" s="11" t="str">
        <f t="shared" si="6"/>
        <v>Analítica</v>
      </c>
      <c r="D448" s="13"/>
      <c r="F448" s="1" t="str">
        <f>CONCATENATE(Tabla13[[#This Row],[CODIGO CONTABLE]]," ",Tabla13[[#This Row],[DENOMINACIÓN]])</f>
        <v>271141 Valor razonable</v>
      </c>
      <c r="G448" s="1" t="b">
        <f>ISNUMBER(SEARCH($J$1,Tabla35[[#This Row],[DATO PCGEM19]],1))</f>
        <v>0</v>
      </c>
    </row>
    <row r="449" spans="1:7" ht="15" x14ac:dyDescent="0.25">
      <c r="A449" s="20">
        <v>2712</v>
      </c>
      <c r="B449" t="s">
        <v>363</v>
      </c>
      <c r="C449" s="11" t="str">
        <f t="shared" si="6"/>
        <v>Divisionaria</v>
      </c>
      <c r="D449" s="13"/>
      <c r="F449" s="1" t="str">
        <f>CONCATENATE(Tabla13[[#This Row],[CODIGO CONTABLE]]," ",Tabla13[[#This Row],[DENOMINACIÓN]])</f>
        <v>2712 Edificaciones</v>
      </c>
      <c r="G449" s="1" t="b">
        <f>ISNUMBER(SEARCH($J$1,Tabla35[[#This Row],[DATO PCGEM19]],1))</f>
        <v>0</v>
      </c>
    </row>
    <row r="450" spans="1:7" ht="15" x14ac:dyDescent="0.25">
      <c r="A450" s="20">
        <v>27121</v>
      </c>
      <c r="B450" t="s">
        <v>171</v>
      </c>
      <c r="C450" s="11" t="str">
        <f t="shared" si="6"/>
        <v>Subdivisionaria</v>
      </c>
      <c r="D450" s="13"/>
      <c r="F450" s="1" t="str">
        <f>CONCATENATE(Tabla13[[#This Row],[CODIGO CONTABLE]]," ",Tabla13[[#This Row],[DENOMINACIÓN]])</f>
        <v>27121 Costo</v>
      </c>
      <c r="G450" s="1" t="b">
        <f>ISNUMBER(SEARCH($J$1,Tabla35[[#This Row],[DATO PCGEM19]],1))</f>
        <v>0</v>
      </c>
    </row>
    <row r="451" spans="1:7" ht="15" x14ac:dyDescent="0.25">
      <c r="A451" s="21">
        <v>271211</v>
      </c>
      <c r="B451" t="s">
        <v>364</v>
      </c>
      <c r="C451" s="11" t="str">
        <f t="shared" si="6"/>
        <v>Analítica</v>
      </c>
      <c r="D451" s="13"/>
      <c r="F451" s="1" t="str">
        <f>CONCATENATE(Tabla13[[#This Row],[CODIGO CONTABLE]]," ",Tabla13[[#This Row],[DENOMINACIÓN]])</f>
        <v>271211 Edificaciones costo</v>
      </c>
      <c r="G451" s="1" t="b">
        <f>ISNUMBER(SEARCH($J$1,Tabla35[[#This Row],[DATO PCGEM19]],1))</f>
        <v>0</v>
      </c>
    </row>
    <row r="452" spans="1:7" ht="15" x14ac:dyDescent="0.25">
      <c r="A452" s="20">
        <v>27122</v>
      </c>
      <c r="B452" t="s">
        <v>362</v>
      </c>
      <c r="C452" s="11" t="str">
        <f t="shared" si="6"/>
        <v>Subdivisionaria</v>
      </c>
      <c r="D452" s="13"/>
      <c r="F452" s="1" t="str">
        <f>CONCATENATE(Tabla13[[#This Row],[CODIGO CONTABLE]]," ",Tabla13[[#This Row],[DENOMINACIÓN]])</f>
        <v>27122 Revaluación</v>
      </c>
      <c r="G452" s="1" t="b">
        <f>ISNUMBER(SEARCH($J$1,Tabla35[[#This Row],[DATO PCGEM19]],1))</f>
        <v>0</v>
      </c>
    </row>
    <row r="453" spans="1:7" ht="15" x14ac:dyDescent="0.25">
      <c r="A453" s="21">
        <v>271221</v>
      </c>
      <c r="B453" t="s">
        <v>365</v>
      </c>
      <c r="C453" s="11" t="str">
        <f t="shared" si="6"/>
        <v>Analítica</v>
      </c>
      <c r="D453" s="13"/>
      <c r="F453" s="1" t="str">
        <f>CONCATENATE(Tabla13[[#This Row],[CODIGO CONTABLE]]," ",Tabla13[[#This Row],[DENOMINACIÓN]])</f>
        <v>271221 Edificaciones revaluación</v>
      </c>
      <c r="G453" s="1" t="b">
        <f>ISNUMBER(SEARCH($J$1,Tabla35[[#This Row],[DATO PCGEM19]],1))</f>
        <v>0</v>
      </c>
    </row>
    <row r="454" spans="1:7" ht="15" x14ac:dyDescent="0.25">
      <c r="A454" s="20">
        <v>27123</v>
      </c>
      <c r="B454" t="s">
        <v>366</v>
      </c>
      <c r="C454" s="11" t="str">
        <f t="shared" si="6"/>
        <v>Subdivisionaria</v>
      </c>
      <c r="D454" s="13"/>
      <c r="F454" s="1" t="str">
        <f>CONCATENATE(Tabla13[[#This Row],[CODIGO CONTABLE]]," ",Tabla13[[#This Row],[DENOMINACIÓN]])</f>
        <v>27123 Costos de financiación</v>
      </c>
      <c r="G454" s="1" t="b">
        <f>ISNUMBER(SEARCH($J$1,Tabla35[[#This Row],[DATO PCGEM19]],1))</f>
        <v>0</v>
      </c>
    </row>
    <row r="455" spans="1:7" ht="15" x14ac:dyDescent="0.25">
      <c r="A455" s="21">
        <v>271231</v>
      </c>
      <c r="B455" t="s">
        <v>367</v>
      </c>
      <c r="C455" s="11" t="str">
        <f t="shared" si="6"/>
        <v>Analítica</v>
      </c>
      <c r="D455" s="13"/>
      <c r="F455" s="1" t="str">
        <f>CONCATENATE(Tabla13[[#This Row],[CODIGO CONTABLE]]," ",Tabla13[[#This Row],[DENOMINACIÓN]])</f>
        <v>271231 Edificaciones costos de financiación</v>
      </c>
      <c r="G455" s="1" t="b">
        <f>ISNUMBER(SEARCH($J$1,Tabla35[[#This Row],[DATO PCGEM19]],1))</f>
        <v>0</v>
      </c>
    </row>
    <row r="456" spans="1:7" ht="15" x14ac:dyDescent="0.25">
      <c r="A456" s="20">
        <v>27124</v>
      </c>
      <c r="B456" t="s">
        <v>173</v>
      </c>
      <c r="C456" s="11" t="str">
        <f t="shared" ref="C456:C519" si="7">IF(LEN(A456)=1, "Elemento", IF(LEN(A456)=2, "Cuenta", IF(LEN(A456)=3, "Subcuenta", IF(LEN(A456)=4, "Divisionaria", IF(LEN(A456)=5, "Subdivisionaria", "Analítica")))))</f>
        <v>Subdivisionaria</v>
      </c>
      <c r="D456" s="13"/>
      <c r="F456" s="1" t="str">
        <f>CONCATENATE(Tabla13[[#This Row],[CODIGO CONTABLE]]," ",Tabla13[[#This Row],[DENOMINACIÓN]])</f>
        <v>27124 Valor razonable</v>
      </c>
      <c r="G456" s="1" t="b">
        <f>ISNUMBER(SEARCH($J$1,Tabla35[[#This Row],[DATO PCGEM19]],1))</f>
        <v>0</v>
      </c>
    </row>
    <row r="457" spans="1:7" ht="15" x14ac:dyDescent="0.25">
      <c r="A457" s="21">
        <v>271241</v>
      </c>
      <c r="B457" t="s">
        <v>368</v>
      </c>
      <c r="C457" s="11" t="str">
        <f t="shared" si="7"/>
        <v>Analítica</v>
      </c>
      <c r="D457" s="13"/>
      <c r="F457" s="1" t="str">
        <f>CONCATENATE(Tabla13[[#This Row],[CODIGO CONTABLE]]," ",Tabla13[[#This Row],[DENOMINACIÓN]])</f>
        <v>271241 Edificaciones valor razonable</v>
      </c>
      <c r="G457" s="1" t="b">
        <f>ISNUMBER(SEARCH($J$1,Tabla35[[#This Row],[DATO PCGEM19]],1))</f>
        <v>0</v>
      </c>
    </row>
    <row r="458" spans="1:7" ht="15" x14ac:dyDescent="0.25">
      <c r="A458" s="20">
        <v>272</v>
      </c>
      <c r="B458" t="s">
        <v>283</v>
      </c>
      <c r="C458" s="11" t="str">
        <f t="shared" si="7"/>
        <v>Subcuenta</v>
      </c>
      <c r="D458" s="13"/>
      <c r="F458" s="1" t="str">
        <f>CONCATENATE(Tabla13[[#This Row],[CODIGO CONTABLE]]," ",Tabla13[[#This Row],[DENOMINACIÓN]])</f>
        <v>272 Propiedad, planta y equipo</v>
      </c>
      <c r="G458" s="1" t="b">
        <f>ISNUMBER(SEARCH($J$1,Tabla35[[#This Row],[DATO PCGEM19]],1))</f>
        <v>0</v>
      </c>
    </row>
    <row r="459" spans="1:7" ht="15" x14ac:dyDescent="0.25">
      <c r="A459" s="20">
        <v>272</v>
      </c>
      <c r="B459" t="s">
        <v>283</v>
      </c>
      <c r="C459" s="11" t="str">
        <f t="shared" si="7"/>
        <v>Subcuenta</v>
      </c>
      <c r="D459" s="13"/>
      <c r="F459" s="1" t="str">
        <f>CONCATENATE(Tabla13[[#This Row],[CODIGO CONTABLE]]," ",Tabla13[[#This Row],[DENOMINACIÓN]])</f>
        <v>272 Propiedad, planta y equipo</v>
      </c>
      <c r="G459" s="1" t="b">
        <f>ISNUMBER(SEARCH($J$1,Tabla35[[#This Row],[DATO PCGEM19]],1))</f>
        <v>0</v>
      </c>
    </row>
    <row r="460" spans="1:7" ht="15" x14ac:dyDescent="0.25">
      <c r="A460" s="20">
        <v>27201</v>
      </c>
      <c r="B460" t="s">
        <v>171</v>
      </c>
      <c r="C460" s="11" t="str">
        <f t="shared" si="7"/>
        <v>Subdivisionaria</v>
      </c>
      <c r="D460" s="13"/>
      <c r="F460" s="1" t="str">
        <f>CONCATENATE(Tabla13[[#This Row],[CODIGO CONTABLE]]," ",Tabla13[[#This Row],[DENOMINACIÓN]])</f>
        <v>27201 Costo</v>
      </c>
      <c r="G460" s="1" t="b">
        <f>ISNUMBER(SEARCH($J$1,Tabla35[[#This Row],[DATO PCGEM19]],1))</f>
        <v>0</v>
      </c>
    </row>
    <row r="461" spans="1:7" ht="15" x14ac:dyDescent="0.25">
      <c r="A461" s="21">
        <v>272011</v>
      </c>
      <c r="B461" t="s">
        <v>369</v>
      </c>
      <c r="C461" s="11" t="str">
        <f t="shared" si="7"/>
        <v>Analítica</v>
      </c>
      <c r="D461" s="13"/>
      <c r="F461" s="1" t="str">
        <f>CONCATENATE(Tabla13[[#This Row],[CODIGO CONTABLE]]," ",Tabla13[[#This Row],[DENOMINACIÓN]])</f>
        <v>272011 Propiedad, planta y equipo costo</v>
      </c>
      <c r="G461" s="1" t="b">
        <f>ISNUMBER(SEARCH($J$1,Tabla35[[#This Row],[DATO PCGEM19]],1))</f>
        <v>0</v>
      </c>
    </row>
    <row r="462" spans="1:7" ht="15" x14ac:dyDescent="0.25">
      <c r="A462" s="20">
        <v>27202</v>
      </c>
      <c r="B462" t="s">
        <v>362</v>
      </c>
      <c r="C462" s="11" t="str">
        <f t="shared" si="7"/>
        <v>Subdivisionaria</v>
      </c>
      <c r="D462" s="13"/>
      <c r="F462" s="1" t="str">
        <f>CONCATENATE(Tabla13[[#This Row],[CODIGO CONTABLE]]," ",Tabla13[[#This Row],[DENOMINACIÓN]])</f>
        <v>27202 Revaluación</v>
      </c>
      <c r="G462" s="1" t="b">
        <f>ISNUMBER(SEARCH($J$1,Tabla35[[#This Row],[DATO PCGEM19]],1))</f>
        <v>0</v>
      </c>
    </row>
    <row r="463" spans="1:7" ht="15" x14ac:dyDescent="0.25">
      <c r="A463" s="21">
        <v>272021</v>
      </c>
      <c r="B463" t="s">
        <v>370</v>
      </c>
      <c r="C463" s="11" t="str">
        <f t="shared" si="7"/>
        <v>Analítica</v>
      </c>
      <c r="D463" s="13"/>
      <c r="F463" s="1" t="str">
        <f>CONCATENATE(Tabla13[[#This Row],[CODIGO CONTABLE]]," ",Tabla13[[#This Row],[DENOMINACIÓN]])</f>
        <v>272021 Propiedad, planta y equipo revaluación</v>
      </c>
      <c r="G463" s="1" t="b">
        <f>ISNUMBER(SEARCH($J$1,Tabla35[[#This Row],[DATO PCGEM19]],1))</f>
        <v>0</v>
      </c>
    </row>
    <row r="464" spans="1:7" ht="15" x14ac:dyDescent="0.25">
      <c r="A464" s="20">
        <v>27203</v>
      </c>
      <c r="B464" t="s">
        <v>333</v>
      </c>
      <c r="C464" s="11" t="str">
        <f t="shared" si="7"/>
        <v>Subdivisionaria</v>
      </c>
      <c r="D464" s="13"/>
      <c r="F464" s="1" t="str">
        <f>CONCATENATE(Tabla13[[#This Row],[CODIGO CONTABLE]]," ",Tabla13[[#This Row],[DENOMINACIÓN]])</f>
        <v>27203 Costo de financiación</v>
      </c>
      <c r="G464" s="1" t="b">
        <f>ISNUMBER(SEARCH($J$1,Tabla35[[#This Row],[DATO PCGEM19]],1))</f>
        <v>0</v>
      </c>
    </row>
    <row r="465" spans="1:7" ht="15" x14ac:dyDescent="0.25">
      <c r="A465" s="21">
        <v>272031</v>
      </c>
      <c r="B465" t="s">
        <v>371</v>
      </c>
      <c r="C465" s="11" t="str">
        <f t="shared" si="7"/>
        <v>Analítica</v>
      </c>
      <c r="D465" s="13"/>
      <c r="F465" s="1" t="str">
        <f>CONCATENATE(Tabla13[[#This Row],[CODIGO CONTABLE]]," ",Tabla13[[#This Row],[DENOMINACIÓN]])</f>
        <v>272031 Propiedad, planta y equipo costo de financiación</v>
      </c>
      <c r="G465" s="1" t="b">
        <f>ISNUMBER(SEARCH($J$1,Tabla35[[#This Row],[DATO PCGEM19]],1))</f>
        <v>0</v>
      </c>
    </row>
    <row r="466" spans="1:7" ht="15" x14ac:dyDescent="0.25">
      <c r="A466" s="20">
        <v>27204</v>
      </c>
      <c r="B466" t="s">
        <v>173</v>
      </c>
      <c r="C466" s="11" t="str">
        <f t="shared" si="7"/>
        <v>Subdivisionaria</v>
      </c>
      <c r="D466" s="13"/>
      <c r="F466" s="1" t="str">
        <f>CONCATENATE(Tabla13[[#This Row],[CODIGO CONTABLE]]," ",Tabla13[[#This Row],[DENOMINACIÓN]])</f>
        <v>27204 Valor razonable</v>
      </c>
      <c r="G466" s="1" t="b">
        <f>ISNUMBER(SEARCH($J$1,Tabla35[[#This Row],[DATO PCGEM19]],1))</f>
        <v>0</v>
      </c>
    </row>
    <row r="467" spans="1:7" ht="15" x14ac:dyDescent="0.25">
      <c r="A467" s="21">
        <v>272041</v>
      </c>
      <c r="B467" t="s">
        <v>372</v>
      </c>
      <c r="C467" s="11" t="str">
        <f t="shared" si="7"/>
        <v>Analítica</v>
      </c>
      <c r="D467" s="13"/>
      <c r="F467" s="1" t="str">
        <f>CONCATENATE(Tabla13[[#This Row],[CODIGO CONTABLE]]," ",Tabla13[[#This Row],[DENOMINACIÓN]])</f>
        <v>272041 Propiedad, planta y equipo valor razonable</v>
      </c>
      <c r="G467" s="1" t="b">
        <f>ISNUMBER(SEARCH($J$1,Tabla35[[#This Row],[DATO PCGEM19]],1))</f>
        <v>0</v>
      </c>
    </row>
    <row r="468" spans="1:7" ht="15" x14ac:dyDescent="0.25">
      <c r="A468" s="20">
        <v>2721</v>
      </c>
      <c r="B468" t="s">
        <v>373</v>
      </c>
      <c r="C468" s="11" t="str">
        <f t="shared" si="7"/>
        <v>Divisionaria</v>
      </c>
      <c r="D468" s="13"/>
      <c r="F468" s="1" t="str">
        <f>CONCATENATE(Tabla13[[#This Row],[CODIGO CONTABLE]]," ",Tabla13[[#This Row],[DENOMINACIÓN]])</f>
        <v>2721 Planta productora en desarrollo</v>
      </c>
      <c r="G468" s="1" t="b">
        <f>ISNUMBER(SEARCH($J$1,Tabla35[[#This Row],[DATO PCGEM19]],1))</f>
        <v>0</v>
      </c>
    </row>
    <row r="469" spans="1:7" ht="15" x14ac:dyDescent="0.25">
      <c r="A469" s="20">
        <v>27211</v>
      </c>
      <c r="B469" t="s">
        <v>171</v>
      </c>
      <c r="C469" s="11" t="str">
        <f t="shared" si="7"/>
        <v>Subdivisionaria</v>
      </c>
      <c r="D469" s="13"/>
      <c r="F469" s="1" t="str">
        <f>CONCATENATE(Tabla13[[#This Row],[CODIGO CONTABLE]]," ",Tabla13[[#This Row],[DENOMINACIÓN]])</f>
        <v>27211 Costo</v>
      </c>
      <c r="G469" s="1" t="b">
        <f>ISNUMBER(SEARCH($J$1,Tabla35[[#This Row],[DATO PCGEM19]],1))</f>
        <v>0</v>
      </c>
    </row>
    <row r="470" spans="1:7" ht="15" x14ac:dyDescent="0.25">
      <c r="A470" s="21">
        <v>272111</v>
      </c>
      <c r="B470" t="s">
        <v>374</v>
      </c>
      <c r="C470" s="11" t="str">
        <f t="shared" si="7"/>
        <v>Analítica</v>
      </c>
      <c r="D470" s="13"/>
      <c r="F470" s="1" t="str">
        <f>CONCATENATE(Tabla13[[#This Row],[CODIGO CONTABLE]]," ",Tabla13[[#This Row],[DENOMINACIÓN]])</f>
        <v>272111 Planta productora desarrollo costo</v>
      </c>
      <c r="G470" s="1" t="b">
        <f>ISNUMBER(SEARCH($J$1,Tabla35[[#This Row],[DATO PCGEM19]],1))</f>
        <v>0</v>
      </c>
    </row>
    <row r="471" spans="1:7" ht="15" x14ac:dyDescent="0.25">
      <c r="A471" s="20">
        <v>27212</v>
      </c>
      <c r="B471" t="s">
        <v>362</v>
      </c>
      <c r="C471" s="11" t="str">
        <f t="shared" si="7"/>
        <v>Subdivisionaria</v>
      </c>
      <c r="D471" s="13"/>
      <c r="F471" s="1" t="str">
        <f>CONCATENATE(Tabla13[[#This Row],[CODIGO CONTABLE]]," ",Tabla13[[#This Row],[DENOMINACIÓN]])</f>
        <v>27212 Revaluación</v>
      </c>
      <c r="G471" s="1" t="b">
        <f>ISNUMBER(SEARCH($J$1,Tabla35[[#This Row],[DATO PCGEM19]],1))</f>
        <v>0</v>
      </c>
    </row>
    <row r="472" spans="1:7" ht="15" x14ac:dyDescent="0.25">
      <c r="A472" s="21">
        <v>272121</v>
      </c>
      <c r="B472" t="s">
        <v>375</v>
      </c>
      <c r="C472" s="11" t="str">
        <f t="shared" si="7"/>
        <v>Analítica</v>
      </c>
      <c r="D472" s="13"/>
      <c r="F472" s="1" t="str">
        <f>CONCATENATE(Tabla13[[#This Row],[CODIGO CONTABLE]]," ",Tabla13[[#This Row],[DENOMINACIÓN]])</f>
        <v>272121 Planta productora desarrollo revaluación</v>
      </c>
      <c r="G472" s="1" t="b">
        <f>ISNUMBER(SEARCH($J$1,Tabla35[[#This Row],[DATO PCGEM19]],1))</f>
        <v>0</v>
      </c>
    </row>
    <row r="473" spans="1:7" ht="15" x14ac:dyDescent="0.25">
      <c r="A473" s="20">
        <v>27213</v>
      </c>
      <c r="B473" t="s">
        <v>333</v>
      </c>
      <c r="C473" s="11" t="str">
        <f t="shared" si="7"/>
        <v>Subdivisionaria</v>
      </c>
      <c r="D473" s="13"/>
      <c r="F473" s="1" t="str">
        <f>CONCATENATE(Tabla13[[#This Row],[CODIGO CONTABLE]]," ",Tabla13[[#This Row],[DENOMINACIÓN]])</f>
        <v>27213 Costo de financiación</v>
      </c>
      <c r="G473" s="1" t="b">
        <f>ISNUMBER(SEARCH($J$1,Tabla35[[#This Row],[DATO PCGEM19]],1))</f>
        <v>0</v>
      </c>
    </row>
    <row r="474" spans="1:7" ht="15" x14ac:dyDescent="0.25">
      <c r="A474" s="21">
        <v>272131</v>
      </c>
      <c r="B474" t="s">
        <v>376</v>
      </c>
      <c r="C474" s="11" t="str">
        <f t="shared" si="7"/>
        <v>Analítica</v>
      </c>
      <c r="D474" s="13"/>
      <c r="F474" s="1" t="str">
        <f>CONCATENATE(Tabla13[[#This Row],[CODIGO CONTABLE]]," ",Tabla13[[#This Row],[DENOMINACIÓN]])</f>
        <v>272131 Planta productora desarrollo costo de financiación</v>
      </c>
      <c r="G474" s="1" t="b">
        <f>ISNUMBER(SEARCH($J$1,Tabla35[[#This Row],[DATO PCGEM19]],1))</f>
        <v>0</v>
      </c>
    </row>
    <row r="475" spans="1:7" ht="15" x14ac:dyDescent="0.25">
      <c r="A475" s="20">
        <v>27214</v>
      </c>
      <c r="B475" t="s">
        <v>173</v>
      </c>
      <c r="C475" s="11" t="str">
        <f t="shared" si="7"/>
        <v>Subdivisionaria</v>
      </c>
      <c r="D475" s="13"/>
      <c r="F475" s="1" t="str">
        <f>CONCATENATE(Tabla13[[#This Row],[CODIGO CONTABLE]]," ",Tabla13[[#This Row],[DENOMINACIÓN]])</f>
        <v>27214 Valor razonable</v>
      </c>
      <c r="G475" s="1" t="b">
        <f>ISNUMBER(SEARCH($J$1,Tabla35[[#This Row],[DATO PCGEM19]],1))</f>
        <v>0</v>
      </c>
    </row>
    <row r="476" spans="1:7" ht="15" x14ac:dyDescent="0.25">
      <c r="A476" s="21">
        <v>272141</v>
      </c>
      <c r="B476" t="s">
        <v>377</v>
      </c>
      <c r="C476" s="11" t="str">
        <f t="shared" si="7"/>
        <v>Analítica</v>
      </c>
      <c r="D476" s="13"/>
      <c r="F476" s="1" t="str">
        <f>CONCATENATE(Tabla13[[#This Row],[CODIGO CONTABLE]]," ",Tabla13[[#This Row],[DENOMINACIÓN]])</f>
        <v>272141 Planta productora desarrollo valor razonable</v>
      </c>
      <c r="G476" s="1" t="b">
        <f>ISNUMBER(SEARCH($J$1,Tabla35[[#This Row],[DATO PCGEM19]],1))</f>
        <v>0</v>
      </c>
    </row>
    <row r="477" spans="1:7" ht="15" x14ac:dyDescent="0.25">
      <c r="A477" s="20">
        <v>2722</v>
      </c>
      <c r="B477" t="s">
        <v>361</v>
      </c>
      <c r="C477" s="11" t="str">
        <f t="shared" si="7"/>
        <v>Divisionaria</v>
      </c>
      <c r="D477" s="13"/>
      <c r="F477" s="1" t="str">
        <f>CONCATENATE(Tabla13[[#This Row],[CODIGO CONTABLE]]," ",Tabla13[[#This Row],[DENOMINACIÓN]])</f>
        <v>2722 Terrenos</v>
      </c>
      <c r="G477" s="1" t="b">
        <f>ISNUMBER(SEARCH($J$1,Tabla35[[#This Row],[DATO PCGEM19]],1))</f>
        <v>0</v>
      </c>
    </row>
    <row r="478" spans="1:7" ht="15" x14ac:dyDescent="0.25">
      <c r="A478" s="20">
        <v>27221</v>
      </c>
      <c r="B478" t="s">
        <v>171</v>
      </c>
      <c r="C478" s="11" t="str">
        <f t="shared" si="7"/>
        <v>Subdivisionaria</v>
      </c>
      <c r="D478" s="13"/>
      <c r="F478" s="1" t="str">
        <f>CONCATENATE(Tabla13[[#This Row],[CODIGO CONTABLE]]," ",Tabla13[[#This Row],[DENOMINACIÓN]])</f>
        <v>27221 Costo</v>
      </c>
      <c r="G478" s="1" t="b">
        <f>ISNUMBER(SEARCH($J$1,Tabla35[[#This Row],[DATO PCGEM19]],1))</f>
        <v>0</v>
      </c>
    </row>
    <row r="479" spans="1:7" ht="15" x14ac:dyDescent="0.25">
      <c r="A479" s="21">
        <v>272211</v>
      </c>
      <c r="B479" t="s">
        <v>378</v>
      </c>
      <c r="C479" s="11" t="str">
        <f t="shared" si="7"/>
        <v>Analítica</v>
      </c>
      <c r="D479" s="13"/>
      <c r="F479" s="1" t="str">
        <f>CONCATENATE(Tabla13[[#This Row],[CODIGO CONTABLE]]," ",Tabla13[[#This Row],[DENOMINACIÓN]])</f>
        <v>272211 Terrenos costo</v>
      </c>
      <c r="G479" s="1" t="b">
        <f>ISNUMBER(SEARCH($J$1,Tabla35[[#This Row],[DATO PCGEM19]],1))</f>
        <v>0</v>
      </c>
    </row>
    <row r="480" spans="1:7" ht="15" x14ac:dyDescent="0.25">
      <c r="A480" s="20">
        <v>27222</v>
      </c>
      <c r="B480" t="s">
        <v>362</v>
      </c>
      <c r="C480" s="11" t="str">
        <f t="shared" si="7"/>
        <v>Subdivisionaria</v>
      </c>
      <c r="D480" s="13"/>
      <c r="F480" s="1" t="str">
        <f>CONCATENATE(Tabla13[[#This Row],[CODIGO CONTABLE]]," ",Tabla13[[#This Row],[DENOMINACIÓN]])</f>
        <v>27222 Revaluación</v>
      </c>
      <c r="G480" s="1" t="b">
        <f>ISNUMBER(SEARCH($J$1,Tabla35[[#This Row],[DATO PCGEM19]],1))</f>
        <v>0</v>
      </c>
    </row>
    <row r="481" spans="1:7" ht="15" x14ac:dyDescent="0.25">
      <c r="A481" s="21">
        <v>272221</v>
      </c>
      <c r="B481" t="s">
        <v>379</v>
      </c>
      <c r="C481" s="11" t="str">
        <f t="shared" si="7"/>
        <v>Analítica</v>
      </c>
      <c r="D481" s="13"/>
      <c r="F481" s="1" t="str">
        <f>CONCATENATE(Tabla13[[#This Row],[CODIGO CONTABLE]]," ",Tabla13[[#This Row],[DENOMINACIÓN]])</f>
        <v>272221 Terrenos revaluación</v>
      </c>
      <c r="G481" s="1" t="b">
        <f>ISNUMBER(SEARCH($J$1,Tabla35[[#This Row],[DATO PCGEM19]],1))</f>
        <v>0</v>
      </c>
    </row>
    <row r="482" spans="1:7" ht="15" x14ac:dyDescent="0.25">
      <c r="A482" s="20">
        <v>2723</v>
      </c>
      <c r="B482" t="s">
        <v>363</v>
      </c>
      <c r="C482" s="11" t="str">
        <f t="shared" si="7"/>
        <v>Divisionaria</v>
      </c>
      <c r="D482" s="13"/>
      <c r="F482" s="1" t="str">
        <f>CONCATENATE(Tabla13[[#This Row],[CODIGO CONTABLE]]," ",Tabla13[[#This Row],[DENOMINACIÓN]])</f>
        <v>2723 Edificaciones</v>
      </c>
      <c r="G482" s="1" t="b">
        <f>ISNUMBER(SEARCH($J$1,Tabla35[[#This Row],[DATO PCGEM19]],1))</f>
        <v>0</v>
      </c>
    </row>
    <row r="483" spans="1:7" ht="15" x14ac:dyDescent="0.25">
      <c r="A483" s="20">
        <v>27231</v>
      </c>
      <c r="B483" t="s">
        <v>171</v>
      </c>
      <c r="C483" s="11" t="str">
        <f t="shared" si="7"/>
        <v>Subdivisionaria</v>
      </c>
      <c r="D483" s="13"/>
      <c r="F483" s="1" t="str">
        <f>CONCATENATE(Tabla13[[#This Row],[CODIGO CONTABLE]]," ",Tabla13[[#This Row],[DENOMINACIÓN]])</f>
        <v>27231 Costo</v>
      </c>
      <c r="G483" s="1" t="b">
        <f>ISNUMBER(SEARCH($J$1,Tabla35[[#This Row],[DATO PCGEM19]],1))</f>
        <v>0</v>
      </c>
    </row>
    <row r="484" spans="1:7" ht="15" x14ac:dyDescent="0.25">
      <c r="A484" s="21">
        <v>272311</v>
      </c>
      <c r="B484" t="s">
        <v>364</v>
      </c>
      <c r="C484" s="11" t="str">
        <f t="shared" si="7"/>
        <v>Analítica</v>
      </c>
      <c r="D484" s="13"/>
      <c r="F484" s="1" t="str">
        <f>CONCATENATE(Tabla13[[#This Row],[CODIGO CONTABLE]]," ",Tabla13[[#This Row],[DENOMINACIÓN]])</f>
        <v>272311 Edificaciones costo</v>
      </c>
      <c r="G484" s="1" t="b">
        <f>ISNUMBER(SEARCH($J$1,Tabla35[[#This Row],[DATO PCGEM19]],1))</f>
        <v>0</v>
      </c>
    </row>
    <row r="485" spans="1:7" ht="15" x14ac:dyDescent="0.25">
      <c r="A485" s="20">
        <v>27232</v>
      </c>
      <c r="B485" t="s">
        <v>362</v>
      </c>
      <c r="C485" s="11" t="str">
        <f t="shared" si="7"/>
        <v>Subdivisionaria</v>
      </c>
      <c r="D485" s="13"/>
      <c r="F485" s="1" t="str">
        <f>CONCATENATE(Tabla13[[#This Row],[CODIGO CONTABLE]]," ",Tabla13[[#This Row],[DENOMINACIÓN]])</f>
        <v>27232 Revaluación</v>
      </c>
      <c r="G485" s="1" t="b">
        <f>ISNUMBER(SEARCH($J$1,Tabla35[[#This Row],[DATO PCGEM19]],1))</f>
        <v>0</v>
      </c>
    </row>
    <row r="486" spans="1:7" ht="15" x14ac:dyDescent="0.25">
      <c r="A486" s="21">
        <v>272321</v>
      </c>
      <c r="B486" t="s">
        <v>365</v>
      </c>
      <c r="C486" s="11" t="str">
        <f t="shared" si="7"/>
        <v>Analítica</v>
      </c>
      <c r="D486" s="13"/>
      <c r="F486" s="1" t="str">
        <f>CONCATENATE(Tabla13[[#This Row],[CODIGO CONTABLE]]," ",Tabla13[[#This Row],[DENOMINACIÓN]])</f>
        <v>272321 Edificaciones revaluación</v>
      </c>
      <c r="G486" s="1" t="b">
        <f>ISNUMBER(SEARCH($J$1,Tabla35[[#This Row],[DATO PCGEM19]],1))</f>
        <v>0</v>
      </c>
    </row>
    <row r="487" spans="1:7" ht="15" x14ac:dyDescent="0.25">
      <c r="A487" s="20">
        <v>27233</v>
      </c>
      <c r="B487" t="s">
        <v>333</v>
      </c>
      <c r="C487" s="11" t="str">
        <f t="shared" si="7"/>
        <v>Subdivisionaria</v>
      </c>
      <c r="D487" s="13"/>
      <c r="F487" s="1" t="str">
        <f>CONCATENATE(Tabla13[[#This Row],[CODIGO CONTABLE]]," ",Tabla13[[#This Row],[DENOMINACIÓN]])</f>
        <v>27233 Costo de financiación</v>
      </c>
      <c r="G487" s="1" t="b">
        <f>ISNUMBER(SEARCH($J$1,Tabla35[[#This Row],[DATO PCGEM19]],1))</f>
        <v>0</v>
      </c>
    </row>
    <row r="488" spans="1:7" ht="15" x14ac:dyDescent="0.25">
      <c r="A488" s="21">
        <v>272331</v>
      </c>
      <c r="B488" t="s">
        <v>380</v>
      </c>
      <c r="C488" s="11" t="str">
        <f t="shared" si="7"/>
        <v>Analítica</v>
      </c>
      <c r="D488" s="13"/>
      <c r="F488" s="1" t="str">
        <f>CONCATENATE(Tabla13[[#This Row],[CODIGO CONTABLE]]," ",Tabla13[[#This Row],[DENOMINACIÓN]])</f>
        <v>272331 Edificaciones costo de financiación</v>
      </c>
      <c r="G488" s="1" t="b">
        <f>ISNUMBER(SEARCH($J$1,Tabla35[[#This Row],[DATO PCGEM19]],1))</f>
        <v>0</v>
      </c>
    </row>
    <row r="489" spans="1:7" ht="15" x14ac:dyDescent="0.25">
      <c r="A489" s="20">
        <v>2724</v>
      </c>
      <c r="B489" t="s">
        <v>381</v>
      </c>
      <c r="C489" s="11" t="str">
        <f t="shared" si="7"/>
        <v>Divisionaria</v>
      </c>
      <c r="D489" s="13"/>
      <c r="F489" s="1" t="str">
        <f>CONCATENATE(Tabla13[[#This Row],[CODIGO CONTABLE]]," ",Tabla13[[#This Row],[DENOMINACIÓN]])</f>
        <v>2724 Maquinarias y equipos de explotación</v>
      </c>
      <c r="G489" s="1" t="b">
        <f>ISNUMBER(SEARCH($J$1,Tabla35[[#This Row],[DATO PCGEM19]],1))</f>
        <v>0</v>
      </c>
    </row>
    <row r="490" spans="1:7" ht="15" x14ac:dyDescent="0.25">
      <c r="A490" s="20">
        <v>27241</v>
      </c>
      <c r="B490" t="s">
        <v>171</v>
      </c>
      <c r="C490" s="11" t="str">
        <f t="shared" si="7"/>
        <v>Subdivisionaria</v>
      </c>
      <c r="D490" s="13"/>
      <c r="F490" s="1" t="str">
        <f>CONCATENATE(Tabla13[[#This Row],[CODIGO CONTABLE]]," ",Tabla13[[#This Row],[DENOMINACIÓN]])</f>
        <v>27241 Costo</v>
      </c>
      <c r="G490" s="1" t="b">
        <f>ISNUMBER(SEARCH($J$1,Tabla35[[#This Row],[DATO PCGEM19]],1))</f>
        <v>0</v>
      </c>
    </row>
    <row r="491" spans="1:7" ht="15" x14ac:dyDescent="0.25">
      <c r="A491" s="21">
        <v>272411</v>
      </c>
      <c r="B491" t="s">
        <v>382</v>
      </c>
      <c r="C491" s="11" t="str">
        <f t="shared" si="7"/>
        <v>Analítica</v>
      </c>
      <c r="D491" s="13"/>
      <c r="F491" s="1" t="str">
        <f>CONCATENATE(Tabla13[[#This Row],[CODIGO CONTABLE]]," ",Tabla13[[#This Row],[DENOMINACIÓN]])</f>
        <v>272411 Maquinarias y equipos de explotación costo</v>
      </c>
      <c r="G491" s="1" t="b">
        <f>ISNUMBER(SEARCH($J$1,Tabla35[[#This Row],[DATO PCGEM19]],1))</f>
        <v>0</v>
      </c>
    </row>
    <row r="492" spans="1:7" ht="15" x14ac:dyDescent="0.25">
      <c r="A492" s="20">
        <v>27242</v>
      </c>
      <c r="B492" t="s">
        <v>362</v>
      </c>
      <c r="C492" s="11" t="str">
        <f t="shared" si="7"/>
        <v>Subdivisionaria</v>
      </c>
      <c r="D492" s="13"/>
      <c r="F492" s="1" t="str">
        <f>CONCATENATE(Tabla13[[#This Row],[CODIGO CONTABLE]]," ",Tabla13[[#This Row],[DENOMINACIÓN]])</f>
        <v>27242 Revaluación</v>
      </c>
      <c r="G492" s="1" t="b">
        <f>ISNUMBER(SEARCH($J$1,Tabla35[[#This Row],[DATO PCGEM19]],1))</f>
        <v>0</v>
      </c>
    </row>
    <row r="493" spans="1:7" ht="15" x14ac:dyDescent="0.25">
      <c r="A493" s="21">
        <v>272421</v>
      </c>
      <c r="B493" t="s">
        <v>383</v>
      </c>
      <c r="C493" s="11" t="str">
        <f t="shared" si="7"/>
        <v>Analítica</v>
      </c>
      <c r="D493" s="13"/>
      <c r="F493" s="1" t="str">
        <f>CONCATENATE(Tabla13[[#This Row],[CODIGO CONTABLE]]," ",Tabla13[[#This Row],[DENOMINACIÓN]])</f>
        <v>272421 Maquinarias y equipos de explotación revaluación</v>
      </c>
      <c r="G493" s="1" t="b">
        <f>ISNUMBER(SEARCH($J$1,Tabla35[[#This Row],[DATO PCGEM19]],1))</f>
        <v>0</v>
      </c>
    </row>
    <row r="494" spans="1:7" ht="15" x14ac:dyDescent="0.25">
      <c r="A494" s="20">
        <v>27243</v>
      </c>
      <c r="B494" t="s">
        <v>333</v>
      </c>
      <c r="C494" s="11" t="str">
        <f t="shared" si="7"/>
        <v>Subdivisionaria</v>
      </c>
      <c r="D494" s="13"/>
      <c r="F494" s="1" t="str">
        <f>CONCATENATE(Tabla13[[#This Row],[CODIGO CONTABLE]]," ",Tabla13[[#This Row],[DENOMINACIÓN]])</f>
        <v>27243 Costo de financiación</v>
      </c>
      <c r="G494" s="1" t="b">
        <f>ISNUMBER(SEARCH($J$1,Tabla35[[#This Row],[DATO PCGEM19]],1))</f>
        <v>0</v>
      </c>
    </row>
    <row r="495" spans="1:7" ht="15" x14ac:dyDescent="0.25">
      <c r="A495" s="21">
        <v>272431</v>
      </c>
      <c r="B495" t="s">
        <v>384</v>
      </c>
      <c r="C495" s="11" t="str">
        <f t="shared" si="7"/>
        <v>Analítica</v>
      </c>
      <c r="D495" s="13"/>
      <c r="F495" s="1" t="str">
        <f>CONCATENATE(Tabla13[[#This Row],[CODIGO CONTABLE]]," ",Tabla13[[#This Row],[DENOMINACIÓN]])</f>
        <v>272431 Maquinarias y equipos de explotación costo de financiación</v>
      </c>
      <c r="G495" s="1" t="b">
        <f>ISNUMBER(SEARCH($J$1,Tabla35[[#This Row],[DATO PCGEM19]],1))</f>
        <v>0</v>
      </c>
    </row>
    <row r="496" spans="1:7" ht="15" x14ac:dyDescent="0.25">
      <c r="A496" s="20">
        <v>2725</v>
      </c>
      <c r="B496" t="s">
        <v>385</v>
      </c>
      <c r="C496" s="11" t="str">
        <f t="shared" si="7"/>
        <v>Divisionaria</v>
      </c>
      <c r="D496" s="13"/>
      <c r="F496" s="1" t="str">
        <f>CONCATENATE(Tabla13[[#This Row],[CODIGO CONTABLE]]," ",Tabla13[[#This Row],[DENOMINACIÓN]])</f>
        <v>2725 Unidades de transporte</v>
      </c>
      <c r="G496" s="1" t="b">
        <f>ISNUMBER(SEARCH($J$1,Tabla35[[#This Row],[DATO PCGEM19]],1))</f>
        <v>0</v>
      </c>
    </row>
    <row r="497" spans="1:7" ht="15" x14ac:dyDescent="0.25">
      <c r="A497" s="20">
        <v>27251</v>
      </c>
      <c r="B497" t="s">
        <v>171</v>
      </c>
      <c r="C497" s="11" t="str">
        <f t="shared" si="7"/>
        <v>Subdivisionaria</v>
      </c>
      <c r="D497" s="13"/>
      <c r="F497" s="1" t="str">
        <f>CONCATENATE(Tabla13[[#This Row],[CODIGO CONTABLE]]," ",Tabla13[[#This Row],[DENOMINACIÓN]])</f>
        <v>27251 Costo</v>
      </c>
      <c r="G497" s="1" t="b">
        <f>ISNUMBER(SEARCH($J$1,Tabla35[[#This Row],[DATO PCGEM19]],1))</f>
        <v>0</v>
      </c>
    </row>
    <row r="498" spans="1:7" ht="15" x14ac:dyDescent="0.25">
      <c r="A498" s="21">
        <v>272511</v>
      </c>
      <c r="B498" t="s">
        <v>386</v>
      </c>
      <c r="C498" s="11" t="str">
        <f t="shared" si="7"/>
        <v>Analítica</v>
      </c>
      <c r="D498" s="13"/>
      <c r="F498" s="1" t="str">
        <f>CONCATENATE(Tabla13[[#This Row],[CODIGO CONTABLE]]," ",Tabla13[[#This Row],[DENOMINACIÓN]])</f>
        <v>272511 Unidades de transporte costo</v>
      </c>
      <c r="G498" s="1" t="b">
        <f>ISNUMBER(SEARCH($J$1,Tabla35[[#This Row],[DATO PCGEM19]],1))</f>
        <v>0</v>
      </c>
    </row>
    <row r="499" spans="1:7" ht="15" x14ac:dyDescent="0.25">
      <c r="A499" s="20">
        <v>27252</v>
      </c>
      <c r="B499" t="s">
        <v>362</v>
      </c>
      <c r="C499" s="11" t="str">
        <f t="shared" si="7"/>
        <v>Subdivisionaria</v>
      </c>
      <c r="D499" s="13"/>
      <c r="F499" s="1" t="str">
        <f>CONCATENATE(Tabla13[[#This Row],[CODIGO CONTABLE]]," ",Tabla13[[#This Row],[DENOMINACIÓN]])</f>
        <v>27252 Revaluación</v>
      </c>
      <c r="G499" s="1" t="b">
        <f>ISNUMBER(SEARCH($J$1,Tabla35[[#This Row],[DATO PCGEM19]],1))</f>
        <v>0</v>
      </c>
    </row>
    <row r="500" spans="1:7" ht="15" x14ac:dyDescent="0.25">
      <c r="A500" s="21">
        <v>272521</v>
      </c>
      <c r="B500" t="s">
        <v>387</v>
      </c>
      <c r="C500" s="11" t="str">
        <f t="shared" si="7"/>
        <v>Analítica</v>
      </c>
      <c r="D500" s="13"/>
      <c r="F500" s="1" t="str">
        <f>CONCATENATE(Tabla13[[#This Row],[CODIGO CONTABLE]]," ",Tabla13[[#This Row],[DENOMINACIÓN]])</f>
        <v>272521 Unidades de transporte revaluación</v>
      </c>
      <c r="G500" s="1" t="b">
        <f>ISNUMBER(SEARCH($J$1,Tabla35[[#This Row],[DATO PCGEM19]],1))</f>
        <v>0</v>
      </c>
    </row>
    <row r="501" spans="1:7" ht="15" x14ac:dyDescent="0.25">
      <c r="A501" s="20">
        <v>2726</v>
      </c>
      <c r="B501" t="s">
        <v>388</v>
      </c>
      <c r="C501" s="11" t="str">
        <f t="shared" si="7"/>
        <v>Divisionaria</v>
      </c>
      <c r="D501" s="13"/>
      <c r="F501" s="1" t="str">
        <f>CONCATENATE(Tabla13[[#This Row],[CODIGO CONTABLE]]," ",Tabla13[[#This Row],[DENOMINACIÓN]])</f>
        <v>2726 Muebles y enseres</v>
      </c>
      <c r="G501" s="1" t="b">
        <f>ISNUMBER(SEARCH($J$1,Tabla35[[#This Row],[DATO PCGEM19]],1))</f>
        <v>0</v>
      </c>
    </row>
    <row r="502" spans="1:7" ht="15" x14ac:dyDescent="0.25">
      <c r="A502" s="20">
        <v>27261</v>
      </c>
      <c r="B502" t="s">
        <v>171</v>
      </c>
      <c r="C502" s="11" t="str">
        <f t="shared" si="7"/>
        <v>Subdivisionaria</v>
      </c>
      <c r="D502" s="13"/>
      <c r="F502" s="1" t="str">
        <f>CONCATENATE(Tabla13[[#This Row],[CODIGO CONTABLE]]," ",Tabla13[[#This Row],[DENOMINACIÓN]])</f>
        <v>27261 Costo</v>
      </c>
      <c r="G502" s="1" t="b">
        <f>ISNUMBER(SEARCH($J$1,Tabla35[[#This Row],[DATO PCGEM19]],1))</f>
        <v>0</v>
      </c>
    </row>
    <row r="503" spans="1:7" ht="15" x14ac:dyDescent="0.25">
      <c r="A503" s="21">
        <v>272611</v>
      </c>
      <c r="B503" t="s">
        <v>389</v>
      </c>
      <c r="C503" s="11" t="str">
        <f t="shared" si="7"/>
        <v>Analítica</v>
      </c>
      <c r="D503" s="13"/>
      <c r="F503" s="1" t="str">
        <f>CONCATENATE(Tabla13[[#This Row],[CODIGO CONTABLE]]," ",Tabla13[[#This Row],[DENOMINACIÓN]])</f>
        <v>272611 Muebles y enseres costo</v>
      </c>
      <c r="G503" s="1" t="b">
        <f>ISNUMBER(SEARCH($J$1,Tabla35[[#This Row],[DATO PCGEM19]],1))</f>
        <v>0</v>
      </c>
    </row>
    <row r="504" spans="1:7" ht="15" x14ac:dyDescent="0.25">
      <c r="A504" s="20">
        <v>27262</v>
      </c>
      <c r="B504" t="s">
        <v>362</v>
      </c>
      <c r="C504" s="11" t="str">
        <f t="shared" si="7"/>
        <v>Subdivisionaria</v>
      </c>
      <c r="D504" s="13"/>
      <c r="F504" s="1" t="str">
        <f>CONCATENATE(Tabla13[[#This Row],[CODIGO CONTABLE]]," ",Tabla13[[#This Row],[DENOMINACIÓN]])</f>
        <v>27262 Revaluación</v>
      </c>
      <c r="G504" s="1" t="b">
        <f>ISNUMBER(SEARCH($J$1,Tabla35[[#This Row],[DATO PCGEM19]],1))</f>
        <v>0</v>
      </c>
    </row>
    <row r="505" spans="1:7" ht="15" x14ac:dyDescent="0.25">
      <c r="A505" s="21">
        <v>272621</v>
      </c>
      <c r="B505" t="s">
        <v>390</v>
      </c>
      <c r="C505" s="11" t="str">
        <f t="shared" si="7"/>
        <v>Analítica</v>
      </c>
      <c r="D505" s="13"/>
      <c r="F505" s="1" t="str">
        <f>CONCATENATE(Tabla13[[#This Row],[CODIGO CONTABLE]]," ",Tabla13[[#This Row],[DENOMINACIÓN]])</f>
        <v>272621 Muebles y enseres revaluación</v>
      </c>
      <c r="G505" s="1" t="b">
        <f>ISNUMBER(SEARCH($J$1,Tabla35[[#This Row],[DATO PCGEM19]],1))</f>
        <v>0</v>
      </c>
    </row>
    <row r="506" spans="1:7" ht="15" x14ac:dyDescent="0.25">
      <c r="A506" s="20">
        <v>2727</v>
      </c>
      <c r="B506" t="s">
        <v>391</v>
      </c>
      <c r="C506" s="11" t="str">
        <f t="shared" si="7"/>
        <v>Divisionaria</v>
      </c>
      <c r="D506" s="13"/>
      <c r="F506" s="1" t="str">
        <f>CONCATENATE(Tabla13[[#This Row],[CODIGO CONTABLE]]," ",Tabla13[[#This Row],[DENOMINACIÓN]])</f>
        <v>2727 Equipos diversos</v>
      </c>
      <c r="G506" s="1" t="b">
        <f>ISNUMBER(SEARCH($J$1,Tabla35[[#This Row],[DATO PCGEM19]],1))</f>
        <v>0</v>
      </c>
    </row>
    <row r="507" spans="1:7" ht="15" x14ac:dyDescent="0.25">
      <c r="A507" s="20">
        <v>27271</v>
      </c>
      <c r="B507" t="s">
        <v>171</v>
      </c>
      <c r="C507" s="11" t="str">
        <f t="shared" si="7"/>
        <v>Subdivisionaria</v>
      </c>
      <c r="D507" s="13"/>
      <c r="F507" s="1" t="str">
        <f>CONCATENATE(Tabla13[[#This Row],[CODIGO CONTABLE]]," ",Tabla13[[#This Row],[DENOMINACIÓN]])</f>
        <v>27271 Costo</v>
      </c>
      <c r="G507" s="1" t="b">
        <f>ISNUMBER(SEARCH($J$1,Tabla35[[#This Row],[DATO PCGEM19]],1))</f>
        <v>0</v>
      </c>
    </row>
    <row r="508" spans="1:7" ht="15" x14ac:dyDescent="0.25">
      <c r="A508" s="21">
        <v>272711</v>
      </c>
      <c r="B508" t="s">
        <v>392</v>
      </c>
      <c r="C508" s="11" t="str">
        <f t="shared" si="7"/>
        <v>Analítica</v>
      </c>
      <c r="D508" s="13"/>
      <c r="F508" s="1" t="str">
        <f>CONCATENATE(Tabla13[[#This Row],[CODIGO CONTABLE]]," ",Tabla13[[#This Row],[DENOMINACIÓN]])</f>
        <v>272711 Equipos diversos costo</v>
      </c>
      <c r="G508" s="1" t="b">
        <f>ISNUMBER(SEARCH($J$1,Tabla35[[#This Row],[DATO PCGEM19]],1))</f>
        <v>0</v>
      </c>
    </row>
    <row r="509" spans="1:7" ht="15" x14ac:dyDescent="0.25">
      <c r="A509" s="20">
        <v>27272</v>
      </c>
      <c r="B509" t="s">
        <v>362</v>
      </c>
      <c r="C509" s="11" t="str">
        <f t="shared" si="7"/>
        <v>Subdivisionaria</v>
      </c>
      <c r="D509" s="13"/>
      <c r="F509" s="1" t="str">
        <f>CONCATENATE(Tabla13[[#This Row],[CODIGO CONTABLE]]," ",Tabla13[[#This Row],[DENOMINACIÓN]])</f>
        <v>27272 Revaluación</v>
      </c>
      <c r="G509" s="1" t="b">
        <f>ISNUMBER(SEARCH($J$1,Tabla35[[#This Row],[DATO PCGEM19]],1))</f>
        <v>0</v>
      </c>
    </row>
    <row r="510" spans="1:7" ht="15" x14ac:dyDescent="0.25">
      <c r="A510" s="21">
        <v>272721</v>
      </c>
      <c r="B510" t="s">
        <v>393</v>
      </c>
      <c r="C510" s="11" t="str">
        <f t="shared" si="7"/>
        <v>Analítica</v>
      </c>
      <c r="D510" s="13"/>
      <c r="F510" s="1" t="str">
        <f>CONCATENATE(Tabla13[[#This Row],[CODIGO CONTABLE]]," ",Tabla13[[#This Row],[DENOMINACIÓN]])</f>
        <v>272721 Equipos diversos revaluación</v>
      </c>
      <c r="G510" s="1" t="b">
        <f>ISNUMBER(SEARCH($J$1,Tabla35[[#This Row],[DATO PCGEM19]],1))</f>
        <v>0</v>
      </c>
    </row>
    <row r="511" spans="1:7" ht="15" x14ac:dyDescent="0.25">
      <c r="A511" s="20">
        <v>2728</v>
      </c>
      <c r="B511" t="s">
        <v>394</v>
      </c>
      <c r="C511" s="11" t="str">
        <f t="shared" si="7"/>
        <v>Divisionaria</v>
      </c>
      <c r="D511" s="13"/>
      <c r="F511" s="1" t="str">
        <f>CONCATENATE(Tabla13[[#This Row],[CODIGO CONTABLE]]," ",Tabla13[[#This Row],[DENOMINACIÓN]])</f>
        <v>2728 Herramientas y unidades de reemplazo</v>
      </c>
      <c r="G511" s="1" t="b">
        <f>ISNUMBER(SEARCH($J$1,Tabla35[[#This Row],[DATO PCGEM19]],1))</f>
        <v>0</v>
      </c>
    </row>
    <row r="512" spans="1:7" ht="15" x14ac:dyDescent="0.25">
      <c r="A512" s="20">
        <v>27281</v>
      </c>
      <c r="B512" t="s">
        <v>171</v>
      </c>
      <c r="C512" s="11" t="str">
        <f t="shared" si="7"/>
        <v>Subdivisionaria</v>
      </c>
      <c r="D512" s="13"/>
      <c r="F512" s="1" t="str">
        <f>CONCATENATE(Tabla13[[#This Row],[CODIGO CONTABLE]]," ",Tabla13[[#This Row],[DENOMINACIÓN]])</f>
        <v>27281 Costo</v>
      </c>
      <c r="G512" s="1" t="b">
        <f>ISNUMBER(SEARCH($J$1,Tabla35[[#This Row],[DATO PCGEM19]],1))</f>
        <v>0</v>
      </c>
    </row>
    <row r="513" spans="1:7" ht="15" x14ac:dyDescent="0.25">
      <c r="A513" s="21">
        <v>272811</v>
      </c>
      <c r="B513" t="s">
        <v>395</v>
      </c>
      <c r="C513" s="11" t="str">
        <f t="shared" si="7"/>
        <v>Analítica</v>
      </c>
      <c r="D513" s="13"/>
      <c r="F513" s="1" t="str">
        <f>CONCATENATE(Tabla13[[#This Row],[CODIGO CONTABLE]]," ",Tabla13[[#This Row],[DENOMINACIÓN]])</f>
        <v>272811 Herramientas y unidades de reemplazo costo</v>
      </c>
      <c r="G513" s="1" t="b">
        <f>ISNUMBER(SEARCH($J$1,Tabla35[[#This Row],[DATO PCGEM19]],1))</f>
        <v>0</v>
      </c>
    </row>
    <row r="514" spans="1:7" ht="15" x14ac:dyDescent="0.25">
      <c r="A514" s="20">
        <v>27282</v>
      </c>
      <c r="B514" t="s">
        <v>362</v>
      </c>
      <c r="C514" s="11" t="str">
        <f t="shared" si="7"/>
        <v>Subdivisionaria</v>
      </c>
      <c r="D514" s="13"/>
      <c r="F514" s="1" t="str">
        <f>CONCATENATE(Tabla13[[#This Row],[CODIGO CONTABLE]]," ",Tabla13[[#This Row],[DENOMINACIÓN]])</f>
        <v>27282 Revaluación</v>
      </c>
      <c r="G514" s="1" t="b">
        <f>ISNUMBER(SEARCH($J$1,Tabla35[[#This Row],[DATO PCGEM19]],1))</f>
        <v>0</v>
      </c>
    </row>
    <row r="515" spans="1:7" ht="15" x14ac:dyDescent="0.25">
      <c r="A515" s="21">
        <v>272821</v>
      </c>
      <c r="B515" t="s">
        <v>396</v>
      </c>
      <c r="C515" s="11" t="str">
        <f t="shared" si="7"/>
        <v>Analítica</v>
      </c>
      <c r="D515" s="13"/>
      <c r="F515" s="1" t="str">
        <f>CONCATENATE(Tabla13[[#This Row],[CODIGO CONTABLE]]," ",Tabla13[[#This Row],[DENOMINACIÓN]])</f>
        <v>272821 Herramientas y unidades de reemplazo revaluación</v>
      </c>
      <c r="G515" s="1" t="b">
        <f>ISNUMBER(SEARCH($J$1,Tabla35[[#This Row],[DATO PCGEM19]],1))</f>
        <v>0</v>
      </c>
    </row>
    <row r="516" spans="1:7" ht="15" x14ac:dyDescent="0.25">
      <c r="A516" s="20">
        <v>2729</v>
      </c>
      <c r="B516" t="s">
        <v>397</v>
      </c>
      <c r="C516" s="11" t="str">
        <f t="shared" si="7"/>
        <v>Divisionaria</v>
      </c>
      <c r="D516" s="13"/>
      <c r="F516" s="1" t="str">
        <f>CONCATENATE(Tabla13[[#This Row],[CODIGO CONTABLE]]," ",Tabla13[[#This Row],[DENOMINACIÓN]])</f>
        <v>2729 Obras en curso</v>
      </c>
      <c r="G516" s="1" t="b">
        <f>ISNUMBER(SEARCH($J$1,Tabla35[[#This Row],[DATO PCGEM19]],1))</f>
        <v>0</v>
      </c>
    </row>
    <row r="517" spans="1:7" ht="15" x14ac:dyDescent="0.25">
      <c r="A517" s="20">
        <v>27291</v>
      </c>
      <c r="B517" t="s">
        <v>171</v>
      </c>
      <c r="C517" s="11" t="str">
        <f t="shared" si="7"/>
        <v>Subdivisionaria</v>
      </c>
      <c r="D517" s="13"/>
      <c r="F517" s="1" t="str">
        <f>CONCATENATE(Tabla13[[#This Row],[CODIGO CONTABLE]]," ",Tabla13[[#This Row],[DENOMINACIÓN]])</f>
        <v>27291 Costo</v>
      </c>
      <c r="G517" s="1" t="b">
        <f>ISNUMBER(SEARCH($J$1,Tabla35[[#This Row],[DATO PCGEM19]],1))</f>
        <v>0</v>
      </c>
    </row>
    <row r="518" spans="1:7" ht="15" x14ac:dyDescent="0.25">
      <c r="A518" s="21">
        <v>272911</v>
      </c>
      <c r="B518" t="s">
        <v>398</v>
      </c>
      <c r="C518" s="11" t="str">
        <f t="shared" si="7"/>
        <v>Analítica</v>
      </c>
      <c r="D518" s="13"/>
      <c r="F518" s="1" t="str">
        <f>CONCATENATE(Tabla13[[#This Row],[CODIGO CONTABLE]]," ",Tabla13[[#This Row],[DENOMINACIÓN]])</f>
        <v>272911 Obras en curso costo</v>
      </c>
      <c r="G518" s="1" t="b">
        <f>ISNUMBER(SEARCH($J$1,Tabla35[[#This Row],[DATO PCGEM19]],1))</f>
        <v>0</v>
      </c>
    </row>
    <row r="519" spans="1:7" ht="15" x14ac:dyDescent="0.25">
      <c r="A519" s="20">
        <v>27292</v>
      </c>
      <c r="B519" t="s">
        <v>362</v>
      </c>
      <c r="C519" s="11" t="str">
        <f t="shared" si="7"/>
        <v>Subdivisionaria</v>
      </c>
      <c r="D519" s="13"/>
      <c r="F519" s="1" t="str">
        <f>CONCATENATE(Tabla13[[#This Row],[CODIGO CONTABLE]]," ",Tabla13[[#This Row],[DENOMINACIÓN]])</f>
        <v>27292 Revaluación</v>
      </c>
      <c r="G519" s="1" t="b">
        <f>ISNUMBER(SEARCH($J$1,Tabla35[[#This Row],[DATO PCGEM19]],1))</f>
        <v>0</v>
      </c>
    </row>
    <row r="520" spans="1:7" ht="15" x14ac:dyDescent="0.25">
      <c r="A520" s="21">
        <v>272921</v>
      </c>
      <c r="B520" t="s">
        <v>399</v>
      </c>
      <c r="C520" s="11" t="str">
        <f t="shared" ref="C520:C583" si="8">IF(LEN(A520)=1, "Elemento", IF(LEN(A520)=2, "Cuenta", IF(LEN(A520)=3, "Subcuenta", IF(LEN(A520)=4, "Divisionaria", IF(LEN(A520)=5, "Subdivisionaria", "Analítica")))))</f>
        <v>Analítica</v>
      </c>
      <c r="D520" s="13"/>
      <c r="F520" s="1" t="str">
        <f>CONCATENATE(Tabla13[[#This Row],[CODIGO CONTABLE]]," ",Tabla13[[#This Row],[DENOMINACIÓN]])</f>
        <v>272921 Obras en curso revaluación</v>
      </c>
      <c r="G520" s="1" t="b">
        <f>ISNUMBER(SEARCH($J$1,Tabla35[[#This Row],[DATO PCGEM19]],1))</f>
        <v>0</v>
      </c>
    </row>
    <row r="521" spans="1:7" ht="15" x14ac:dyDescent="0.25">
      <c r="A521" s="20">
        <v>273</v>
      </c>
      <c r="B521" t="s">
        <v>284</v>
      </c>
      <c r="C521" s="11" t="str">
        <f t="shared" si="8"/>
        <v>Subcuenta</v>
      </c>
      <c r="D521" s="13"/>
      <c r="F521" s="1" t="str">
        <f>CONCATENATE(Tabla13[[#This Row],[CODIGO CONTABLE]]," ",Tabla13[[#This Row],[DENOMINACIÓN]])</f>
        <v>273 Intangibles</v>
      </c>
      <c r="G521" s="1" t="b">
        <f>ISNUMBER(SEARCH($J$1,Tabla35[[#This Row],[DATO PCGEM19]],1))</f>
        <v>0</v>
      </c>
    </row>
    <row r="522" spans="1:7" ht="15" x14ac:dyDescent="0.25">
      <c r="A522" s="20">
        <v>2731</v>
      </c>
      <c r="B522" t="s">
        <v>400</v>
      </c>
      <c r="C522" s="11" t="str">
        <f t="shared" si="8"/>
        <v>Divisionaria</v>
      </c>
      <c r="D522" s="13"/>
      <c r="F522" s="1" t="str">
        <f>CONCATENATE(Tabla13[[#This Row],[CODIGO CONTABLE]]," ",Tabla13[[#This Row],[DENOMINACIÓN]])</f>
        <v>2731 Concesiones, licencias y derechos</v>
      </c>
      <c r="G522" s="1" t="b">
        <f>ISNUMBER(SEARCH($J$1,Tabla35[[#This Row],[DATO PCGEM19]],1))</f>
        <v>0</v>
      </c>
    </row>
    <row r="523" spans="1:7" ht="15" x14ac:dyDescent="0.25">
      <c r="A523" s="20">
        <v>27311</v>
      </c>
      <c r="B523" t="s">
        <v>171</v>
      </c>
      <c r="C523" s="11" t="str">
        <f t="shared" si="8"/>
        <v>Subdivisionaria</v>
      </c>
      <c r="D523" s="13"/>
      <c r="F523" s="1" t="str">
        <f>CONCATENATE(Tabla13[[#This Row],[CODIGO CONTABLE]]," ",Tabla13[[#This Row],[DENOMINACIÓN]])</f>
        <v>27311 Costo</v>
      </c>
      <c r="G523" s="1" t="b">
        <f>ISNUMBER(SEARCH($J$1,Tabla35[[#This Row],[DATO PCGEM19]],1))</f>
        <v>0</v>
      </c>
    </row>
    <row r="524" spans="1:7" ht="15" x14ac:dyDescent="0.25">
      <c r="A524" s="21">
        <v>273111</v>
      </c>
      <c r="B524" t="s">
        <v>401</v>
      </c>
      <c r="C524" s="11" t="str">
        <f t="shared" si="8"/>
        <v>Analítica</v>
      </c>
      <c r="D524" s="13"/>
      <c r="F524" s="1" t="str">
        <f>CONCATENATE(Tabla13[[#This Row],[CODIGO CONTABLE]]," ",Tabla13[[#This Row],[DENOMINACIÓN]])</f>
        <v>273111 Concesiones, licencias y derechos costo</v>
      </c>
      <c r="G524" s="1" t="b">
        <f>ISNUMBER(SEARCH($J$1,Tabla35[[#This Row],[DATO PCGEM19]],1))</f>
        <v>0</v>
      </c>
    </row>
    <row r="525" spans="1:7" ht="15" x14ac:dyDescent="0.25">
      <c r="A525" s="20">
        <v>27312</v>
      </c>
      <c r="B525" t="s">
        <v>362</v>
      </c>
      <c r="C525" s="11" t="str">
        <f t="shared" si="8"/>
        <v>Subdivisionaria</v>
      </c>
      <c r="D525" s="13"/>
      <c r="F525" s="1" t="str">
        <f>CONCATENATE(Tabla13[[#This Row],[CODIGO CONTABLE]]," ",Tabla13[[#This Row],[DENOMINACIÓN]])</f>
        <v>27312 Revaluación</v>
      </c>
      <c r="G525" s="1" t="b">
        <f>ISNUMBER(SEARCH($J$1,Tabla35[[#This Row],[DATO PCGEM19]],1))</f>
        <v>0</v>
      </c>
    </row>
    <row r="526" spans="1:7" ht="15" x14ac:dyDescent="0.25">
      <c r="A526" s="21">
        <v>273121</v>
      </c>
      <c r="B526" t="s">
        <v>402</v>
      </c>
      <c r="C526" s="11" t="str">
        <f t="shared" si="8"/>
        <v>Analítica</v>
      </c>
      <c r="D526" s="13"/>
      <c r="F526" s="1" t="str">
        <f>CONCATENATE(Tabla13[[#This Row],[CODIGO CONTABLE]]," ",Tabla13[[#This Row],[DENOMINACIÓN]])</f>
        <v>273121 Concesiones, licencias y derechos revaluación</v>
      </c>
      <c r="G526" s="1" t="b">
        <f>ISNUMBER(SEARCH($J$1,Tabla35[[#This Row],[DATO PCGEM19]],1))</f>
        <v>0</v>
      </c>
    </row>
    <row r="527" spans="1:7" ht="15" x14ac:dyDescent="0.25">
      <c r="A527" s="20">
        <v>2732</v>
      </c>
      <c r="B527" t="s">
        <v>403</v>
      </c>
      <c r="C527" s="11" t="str">
        <f t="shared" si="8"/>
        <v>Divisionaria</v>
      </c>
      <c r="D527" s="13"/>
      <c r="F527" s="1" t="str">
        <f>CONCATENATE(Tabla13[[#This Row],[CODIGO CONTABLE]]," ",Tabla13[[#This Row],[DENOMINACIÓN]])</f>
        <v>2732 Patentes y propiedad industrial</v>
      </c>
      <c r="G527" s="1" t="b">
        <f>ISNUMBER(SEARCH($J$1,Tabla35[[#This Row],[DATO PCGEM19]],1))</f>
        <v>0</v>
      </c>
    </row>
    <row r="528" spans="1:7" ht="15" x14ac:dyDescent="0.25">
      <c r="A528" s="20">
        <v>27321</v>
      </c>
      <c r="B528" t="s">
        <v>171</v>
      </c>
      <c r="C528" s="11" t="str">
        <f t="shared" si="8"/>
        <v>Subdivisionaria</v>
      </c>
      <c r="D528" s="13"/>
      <c r="F528" s="1" t="str">
        <f>CONCATENATE(Tabla13[[#This Row],[CODIGO CONTABLE]]," ",Tabla13[[#This Row],[DENOMINACIÓN]])</f>
        <v>27321 Costo</v>
      </c>
      <c r="G528" s="1" t="b">
        <f>ISNUMBER(SEARCH($J$1,Tabla35[[#This Row],[DATO PCGEM19]],1))</f>
        <v>0</v>
      </c>
    </row>
    <row r="529" spans="1:7" ht="15" x14ac:dyDescent="0.25">
      <c r="A529" s="21">
        <v>273211</v>
      </c>
      <c r="B529" t="s">
        <v>404</v>
      </c>
      <c r="C529" s="11" t="str">
        <f t="shared" si="8"/>
        <v>Analítica</v>
      </c>
      <c r="D529" s="13"/>
      <c r="F529" s="1" t="str">
        <f>CONCATENATE(Tabla13[[#This Row],[CODIGO CONTABLE]]," ",Tabla13[[#This Row],[DENOMINACIÓN]])</f>
        <v>273211 Patentes y propiedad industrial costo</v>
      </c>
      <c r="G529" s="1" t="b">
        <f>ISNUMBER(SEARCH($J$1,Tabla35[[#This Row],[DATO PCGEM19]],1))</f>
        <v>0</v>
      </c>
    </row>
    <row r="530" spans="1:7" ht="15" x14ac:dyDescent="0.25">
      <c r="A530" s="20">
        <v>27322</v>
      </c>
      <c r="B530" t="s">
        <v>362</v>
      </c>
      <c r="C530" s="11" t="str">
        <f t="shared" si="8"/>
        <v>Subdivisionaria</v>
      </c>
      <c r="D530" s="13"/>
      <c r="F530" s="1" t="str">
        <f>CONCATENATE(Tabla13[[#This Row],[CODIGO CONTABLE]]," ",Tabla13[[#This Row],[DENOMINACIÓN]])</f>
        <v>27322 Revaluación</v>
      </c>
      <c r="G530" s="1" t="b">
        <f>ISNUMBER(SEARCH($J$1,Tabla35[[#This Row],[DATO PCGEM19]],1))</f>
        <v>0</v>
      </c>
    </row>
    <row r="531" spans="1:7" ht="15" x14ac:dyDescent="0.25">
      <c r="A531" s="21">
        <v>273221</v>
      </c>
      <c r="B531" t="s">
        <v>405</v>
      </c>
      <c r="C531" s="11" t="str">
        <f t="shared" si="8"/>
        <v>Analítica</v>
      </c>
      <c r="D531" s="13"/>
      <c r="F531" s="1" t="str">
        <f>CONCATENATE(Tabla13[[#This Row],[CODIGO CONTABLE]]," ",Tabla13[[#This Row],[DENOMINACIÓN]])</f>
        <v>273221 Patentes y propiedad industrial revaluación</v>
      </c>
      <c r="G531" s="1" t="b">
        <f>ISNUMBER(SEARCH($J$1,Tabla35[[#This Row],[DATO PCGEM19]],1))</f>
        <v>0</v>
      </c>
    </row>
    <row r="532" spans="1:7" ht="15" x14ac:dyDescent="0.25">
      <c r="A532" s="20">
        <v>2733</v>
      </c>
      <c r="B532" t="s">
        <v>406</v>
      </c>
      <c r="C532" s="11" t="str">
        <f t="shared" si="8"/>
        <v>Divisionaria</v>
      </c>
      <c r="D532" s="13"/>
      <c r="F532" s="1" t="str">
        <f>CONCATENATE(Tabla13[[#This Row],[CODIGO CONTABLE]]," ",Tabla13[[#This Row],[DENOMINACIÓN]])</f>
        <v>2733 Programas de computadora (software)</v>
      </c>
      <c r="G532" s="1" t="b">
        <f>ISNUMBER(SEARCH($J$1,Tabla35[[#This Row],[DATO PCGEM19]],1))</f>
        <v>0</v>
      </c>
    </row>
    <row r="533" spans="1:7" ht="15" x14ac:dyDescent="0.25">
      <c r="A533" s="20">
        <v>27331</v>
      </c>
      <c r="B533" t="s">
        <v>171</v>
      </c>
      <c r="C533" s="11" t="str">
        <f t="shared" si="8"/>
        <v>Subdivisionaria</v>
      </c>
      <c r="D533" s="13"/>
      <c r="F533" s="1" t="str">
        <f>CONCATENATE(Tabla13[[#This Row],[CODIGO CONTABLE]]," ",Tabla13[[#This Row],[DENOMINACIÓN]])</f>
        <v>27331 Costo</v>
      </c>
      <c r="G533" s="1" t="b">
        <f>ISNUMBER(SEARCH($J$1,Tabla35[[#This Row],[DATO PCGEM19]],1))</f>
        <v>0</v>
      </c>
    </row>
    <row r="534" spans="1:7" ht="15" x14ac:dyDescent="0.25">
      <c r="A534" s="21">
        <v>273311</v>
      </c>
      <c r="B534" t="s">
        <v>407</v>
      </c>
      <c r="C534" s="11" t="str">
        <f t="shared" si="8"/>
        <v>Analítica</v>
      </c>
      <c r="D534" s="13"/>
      <c r="F534" s="1" t="str">
        <f>CONCATENATE(Tabla13[[#This Row],[CODIGO CONTABLE]]," ",Tabla13[[#This Row],[DENOMINACIÓN]])</f>
        <v>273311 Programas de computadora (software) costo</v>
      </c>
      <c r="G534" s="1" t="b">
        <f>ISNUMBER(SEARCH($J$1,Tabla35[[#This Row],[DATO PCGEM19]],1))</f>
        <v>0</v>
      </c>
    </row>
    <row r="535" spans="1:7" ht="15" x14ac:dyDescent="0.25">
      <c r="A535" s="20">
        <v>27332</v>
      </c>
      <c r="B535" t="s">
        <v>362</v>
      </c>
      <c r="C535" s="11" t="str">
        <f t="shared" si="8"/>
        <v>Subdivisionaria</v>
      </c>
      <c r="D535" s="13"/>
      <c r="F535" s="1" t="str">
        <f>CONCATENATE(Tabla13[[#This Row],[CODIGO CONTABLE]]," ",Tabla13[[#This Row],[DENOMINACIÓN]])</f>
        <v>27332 Revaluación</v>
      </c>
      <c r="G535" s="1" t="b">
        <f>ISNUMBER(SEARCH($J$1,Tabla35[[#This Row],[DATO PCGEM19]],1))</f>
        <v>0</v>
      </c>
    </row>
    <row r="536" spans="1:7" ht="15" x14ac:dyDescent="0.25">
      <c r="A536" s="21">
        <v>273321</v>
      </c>
      <c r="B536" t="s">
        <v>408</v>
      </c>
      <c r="C536" s="11" t="str">
        <f t="shared" si="8"/>
        <v>Analítica</v>
      </c>
      <c r="D536" s="13"/>
      <c r="F536" s="1" t="str">
        <f>CONCATENATE(Tabla13[[#This Row],[CODIGO CONTABLE]]," ",Tabla13[[#This Row],[DENOMINACIÓN]])</f>
        <v>273321 Programas de computadora (software) revaluación</v>
      </c>
      <c r="G536" s="1" t="b">
        <f>ISNUMBER(SEARCH($J$1,Tabla35[[#This Row],[DATO PCGEM19]],1))</f>
        <v>0</v>
      </c>
    </row>
    <row r="537" spans="1:7" ht="15" x14ac:dyDescent="0.25">
      <c r="A537" s="20">
        <v>2734</v>
      </c>
      <c r="B537" t="s">
        <v>409</v>
      </c>
      <c r="C537" s="11" t="str">
        <f t="shared" si="8"/>
        <v>Divisionaria</v>
      </c>
      <c r="D537" s="13"/>
      <c r="F537" s="1" t="str">
        <f>CONCATENATE(Tabla13[[#This Row],[CODIGO CONTABLE]]," ",Tabla13[[#This Row],[DENOMINACIÓN]])</f>
        <v>2734 Costos de exploración y desarrollo</v>
      </c>
      <c r="G537" s="1" t="b">
        <f>ISNUMBER(SEARCH($J$1,Tabla35[[#This Row],[DATO PCGEM19]],1))</f>
        <v>0</v>
      </c>
    </row>
    <row r="538" spans="1:7" ht="15" x14ac:dyDescent="0.25">
      <c r="A538" s="20">
        <v>27341</v>
      </c>
      <c r="B538" t="s">
        <v>171</v>
      </c>
      <c r="C538" s="11" t="str">
        <f t="shared" si="8"/>
        <v>Subdivisionaria</v>
      </c>
      <c r="D538" s="13"/>
      <c r="F538" s="1" t="str">
        <f>CONCATENATE(Tabla13[[#This Row],[CODIGO CONTABLE]]," ",Tabla13[[#This Row],[DENOMINACIÓN]])</f>
        <v>27341 Costo</v>
      </c>
      <c r="G538" s="1" t="b">
        <f>ISNUMBER(SEARCH($J$1,Tabla35[[#This Row],[DATO PCGEM19]],1))</f>
        <v>0</v>
      </c>
    </row>
    <row r="539" spans="1:7" ht="15" x14ac:dyDescent="0.25">
      <c r="A539" s="21">
        <v>273411</v>
      </c>
      <c r="B539" t="s">
        <v>410</v>
      </c>
      <c r="C539" s="11" t="str">
        <f t="shared" si="8"/>
        <v>Analítica</v>
      </c>
      <c r="D539" s="13"/>
      <c r="F539" s="1" t="str">
        <f>CONCATENATE(Tabla13[[#This Row],[CODIGO CONTABLE]]," ",Tabla13[[#This Row],[DENOMINACIÓN]])</f>
        <v>273411 Costos de exploración y desarrollo costo</v>
      </c>
      <c r="G539" s="1" t="b">
        <f>ISNUMBER(SEARCH($J$1,Tabla35[[#This Row],[DATO PCGEM19]],1))</f>
        <v>0</v>
      </c>
    </row>
    <row r="540" spans="1:7" ht="15" x14ac:dyDescent="0.25">
      <c r="A540" s="20">
        <v>27342</v>
      </c>
      <c r="B540" t="s">
        <v>362</v>
      </c>
      <c r="C540" s="11" t="str">
        <f t="shared" si="8"/>
        <v>Subdivisionaria</v>
      </c>
      <c r="D540" s="13"/>
      <c r="F540" s="1" t="str">
        <f>CONCATENATE(Tabla13[[#This Row],[CODIGO CONTABLE]]," ",Tabla13[[#This Row],[DENOMINACIÓN]])</f>
        <v>27342 Revaluación</v>
      </c>
      <c r="G540" s="1" t="b">
        <f>ISNUMBER(SEARCH($J$1,Tabla35[[#This Row],[DATO PCGEM19]],1))</f>
        <v>0</v>
      </c>
    </row>
    <row r="541" spans="1:7" ht="15" x14ac:dyDescent="0.25">
      <c r="A541" s="21">
        <v>273421</v>
      </c>
      <c r="B541" t="s">
        <v>411</v>
      </c>
      <c r="C541" s="11" t="str">
        <f t="shared" si="8"/>
        <v>Analítica</v>
      </c>
      <c r="D541" s="13"/>
      <c r="F541" s="1" t="str">
        <f>CONCATENATE(Tabla13[[#This Row],[CODIGO CONTABLE]]," ",Tabla13[[#This Row],[DENOMINACIÓN]])</f>
        <v>273421 Costos de exploración y desarrollo revaluación</v>
      </c>
      <c r="G541" s="1" t="b">
        <f>ISNUMBER(SEARCH($J$1,Tabla35[[#This Row],[DATO PCGEM19]],1))</f>
        <v>0</v>
      </c>
    </row>
    <row r="542" spans="1:7" ht="15" x14ac:dyDescent="0.25">
      <c r="A542" s="20">
        <v>2735</v>
      </c>
      <c r="B542" t="s">
        <v>412</v>
      </c>
      <c r="C542" s="11" t="str">
        <f t="shared" si="8"/>
        <v>Divisionaria</v>
      </c>
      <c r="D542" s="13"/>
      <c r="F542" s="1" t="str">
        <f>CONCATENATE(Tabla13[[#This Row],[CODIGO CONTABLE]]," ",Tabla13[[#This Row],[DENOMINACIÓN]])</f>
        <v>2735 Fórmulas, diseño y prototipos</v>
      </c>
      <c r="G542" s="1" t="b">
        <f>ISNUMBER(SEARCH($J$1,Tabla35[[#This Row],[DATO PCGEM19]],1))</f>
        <v>0</v>
      </c>
    </row>
    <row r="543" spans="1:7" ht="15" x14ac:dyDescent="0.25">
      <c r="A543" s="20">
        <v>27351</v>
      </c>
      <c r="B543" t="s">
        <v>171</v>
      </c>
      <c r="C543" s="11" t="str">
        <f t="shared" si="8"/>
        <v>Subdivisionaria</v>
      </c>
      <c r="D543" s="13"/>
      <c r="F543" s="1" t="str">
        <f>CONCATENATE(Tabla13[[#This Row],[CODIGO CONTABLE]]," ",Tabla13[[#This Row],[DENOMINACIÓN]])</f>
        <v>27351 Costo</v>
      </c>
      <c r="G543" s="1" t="b">
        <f>ISNUMBER(SEARCH($J$1,Tabla35[[#This Row],[DATO PCGEM19]],1))</f>
        <v>0</v>
      </c>
    </row>
    <row r="544" spans="1:7" ht="15" x14ac:dyDescent="0.25">
      <c r="A544" s="21">
        <v>273511</v>
      </c>
      <c r="B544" t="s">
        <v>413</v>
      </c>
      <c r="C544" s="11" t="str">
        <f t="shared" si="8"/>
        <v>Analítica</v>
      </c>
      <c r="D544" s="13"/>
      <c r="F544" s="1" t="str">
        <f>CONCATENATE(Tabla13[[#This Row],[CODIGO CONTABLE]]," ",Tabla13[[#This Row],[DENOMINACIÓN]])</f>
        <v>273511 Fórmulas, diseño y prototipos costo</v>
      </c>
      <c r="G544" s="1" t="b">
        <f>ISNUMBER(SEARCH($J$1,Tabla35[[#This Row],[DATO PCGEM19]],1))</f>
        <v>0</v>
      </c>
    </row>
    <row r="545" spans="1:7" ht="15" x14ac:dyDescent="0.25">
      <c r="A545" s="20">
        <v>27352</v>
      </c>
      <c r="B545" t="s">
        <v>362</v>
      </c>
      <c r="C545" s="11" t="str">
        <f t="shared" si="8"/>
        <v>Subdivisionaria</v>
      </c>
      <c r="D545" s="13"/>
      <c r="F545" s="1" t="str">
        <f>CONCATENATE(Tabla13[[#This Row],[CODIGO CONTABLE]]," ",Tabla13[[#This Row],[DENOMINACIÓN]])</f>
        <v>27352 Revaluación</v>
      </c>
      <c r="G545" s="1" t="b">
        <f>ISNUMBER(SEARCH($J$1,Tabla35[[#This Row],[DATO PCGEM19]],1))</f>
        <v>0</v>
      </c>
    </row>
    <row r="546" spans="1:7" ht="15" x14ac:dyDescent="0.25">
      <c r="A546" s="21">
        <v>273521</v>
      </c>
      <c r="B546" t="s">
        <v>414</v>
      </c>
      <c r="C546" s="11" t="str">
        <f t="shared" si="8"/>
        <v>Analítica</v>
      </c>
      <c r="D546" s="13"/>
      <c r="F546" s="1" t="str">
        <f>CONCATENATE(Tabla13[[#This Row],[CODIGO CONTABLE]]," ",Tabla13[[#This Row],[DENOMINACIÓN]])</f>
        <v>273521 Fórmulas, diseño y prototipos revaluación</v>
      </c>
      <c r="G546" s="1" t="b">
        <f>ISNUMBER(SEARCH($J$1,Tabla35[[#This Row],[DATO PCGEM19]],1))</f>
        <v>0</v>
      </c>
    </row>
    <row r="547" spans="1:7" ht="15" x14ac:dyDescent="0.25">
      <c r="A547" s="20">
        <v>2739</v>
      </c>
      <c r="B547" t="s">
        <v>415</v>
      </c>
      <c r="C547" s="11" t="str">
        <f t="shared" si="8"/>
        <v>Divisionaria</v>
      </c>
      <c r="D547" s="13"/>
      <c r="F547" s="1" t="str">
        <f>CONCATENATE(Tabla13[[#This Row],[CODIGO CONTABLE]]," ",Tabla13[[#This Row],[DENOMINACIÓN]])</f>
        <v>2739 Otros activos intangibles</v>
      </c>
      <c r="G547" s="1" t="b">
        <f>ISNUMBER(SEARCH($J$1,Tabla35[[#This Row],[DATO PCGEM19]],1))</f>
        <v>0</v>
      </c>
    </row>
    <row r="548" spans="1:7" ht="15" x14ac:dyDescent="0.25">
      <c r="A548" s="20">
        <v>27391</v>
      </c>
      <c r="B548" t="s">
        <v>171</v>
      </c>
      <c r="C548" s="11" t="str">
        <f t="shared" si="8"/>
        <v>Subdivisionaria</v>
      </c>
      <c r="D548" s="13"/>
      <c r="F548" s="1" t="str">
        <f>CONCATENATE(Tabla13[[#This Row],[CODIGO CONTABLE]]," ",Tabla13[[#This Row],[DENOMINACIÓN]])</f>
        <v>27391 Costo</v>
      </c>
      <c r="G548" s="1" t="b">
        <f>ISNUMBER(SEARCH($J$1,Tabla35[[#This Row],[DATO PCGEM19]],1))</f>
        <v>0</v>
      </c>
    </row>
    <row r="549" spans="1:7" ht="15" x14ac:dyDescent="0.25">
      <c r="A549" s="21">
        <v>273911</v>
      </c>
      <c r="B549" t="s">
        <v>416</v>
      </c>
      <c r="C549" s="11" t="str">
        <f t="shared" si="8"/>
        <v>Analítica</v>
      </c>
      <c r="D549" s="13"/>
      <c r="F549" s="1" t="str">
        <f>CONCATENATE(Tabla13[[#This Row],[CODIGO CONTABLE]]," ",Tabla13[[#This Row],[DENOMINACIÓN]])</f>
        <v>273911 Otros activos intangibles costo</v>
      </c>
      <c r="G549" s="1" t="b">
        <f>ISNUMBER(SEARCH($J$1,Tabla35[[#This Row],[DATO PCGEM19]],1))</f>
        <v>0</v>
      </c>
    </row>
    <row r="550" spans="1:7" ht="15" x14ac:dyDescent="0.25">
      <c r="A550" s="20">
        <v>27392</v>
      </c>
      <c r="B550" t="s">
        <v>362</v>
      </c>
      <c r="C550" s="11" t="str">
        <f t="shared" si="8"/>
        <v>Subdivisionaria</v>
      </c>
      <c r="D550" s="13"/>
      <c r="F550" s="1" t="str">
        <f>CONCATENATE(Tabla13[[#This Row],[CODIGO CONTABLE]]," ",Tabla13[[#This Row],[DENOMINACIÓN]])</f>
        <v>27392 Revaluación</v>
      </c>
      <c r="G550" s="1" t="b">
        <f>ISNUMBER(SEARCH($J$1,Tabla35[[#This Row],[DATO PCGEM19]],1))</f>
        <v>0</v>
      </c>
    </row>
    <row r="551" spans="1:7" ht="15" x14ac:dyDescent="0.25">
      <c r="A551" s="21">
        <v>273921</v>
      </c>
      <c r="B551" t="s">
        <v>417</v>
      </c>
      <c r="C551" s="11" t="str">
        <f t="shared" si="8"/>
        <v>Analítica</v>
      </c>
      <c r="D551" s="13"/>
      <c r="F551" s="1" t="str">
        <f>CONCATENATE(Tabla13[[#This Row],[CODIGO CONTABLE]]," ",Tabla13[[#This Row],[DENOMINACIÓN]])</f>
        <v>273921 Otros activos intangibles revaluación</v>
      </c>
      <c r="G551" s="1" t="b">
        <f>ISNUMBER(SEARCH($J$1,Tabla35[[#This Row],[DATO PCGEM19]],1))</f>
        <v>0</v>
      </c>
    </row>
    <row r="552" spans="1:7" ht="15" x14ac:dyDescent="0.25">
      <c r="A552" s="20">
        <v>274</v>
      </c>
      <c r="B552" t="s">
        <v>285</v>
      </c>
      <c r="C552" s="11" t="str">
        <f t="shared" si="8"/>
        <v>Subcuenta</v>
      </c>
      <c r="D552" s="13"/>
      <c r="F552" s="1" t="str">
        <f>CONCATENATE(Tabla13[[#This Row],[CODIGO CONTABLE]]," ",Tabla13[[#This Row],[DENOMINACIÓN]])</f>
        <v>274 Activos biológicos</v>
      </c>
      <c r="G552" s="1" t="b">
        <f>ISNUMBER(SEARCH($J$1,Tabla35[[#This Row],[DATO PCGEM19]],1))</f>
        <v>0</v>
      </c>
    </row>
    <row r="553" spans="1:7" ht="15" x14ac:dyDescent="0.25">
      <c r="A553" s="20">
        <v>2741</v>
      </c>
      <c r="B553" t="s">
        <v>418</v>
      </c>
      <c r="C553" s="11" t="str">
        <f t="shared" si="8"/>
        <v>Divisionaria</v>
      </c>
      <c r="D553" s="13"/>
      <c r="F553" s="1" t="str">
        <f>CONCATENATE(Tabla13[[#This Row],[CODIGO CONTABLE]]," ",Tabla13[[#This Row],[DENOMINACIÓN]])</f>
        <v>2741 Activos biológicos en producción</v>
      </c>
      <c r="G553" s="1" t="b">
        <f>ISNUMBER(SEARCH($J$1,Tabla35[[#This Row],[DATO PCGEM19]],1))</f>
        <v>0</v>
      </c>
    </row>
    <row r="554" spans="1:7" ht="15" x14ac:dyDescent="0.25">
      <c r="A554" s="20">
        <v>27411</v>
      </c>
      <c r="B554" t="s">
        <v>171</v>
      </c>
      <c r="C554" s="11" t="str">
        <f t="shared" si="8"/>
        <v>Subdivisionaria</v>
      </c>
      <c r="D554" s="13"/>
      <c r="F554" s="1" t="str">
        <f>CONCATENATE(Tabla13[[#This Row],[CODIGO CONTABLE]]," ",Tabla13[[#This Row],[DENOMINACIÓN]])</f>
        <v>27411 Costo</v>
      </c>
      <c r="G554" s="1" t="b">
        <f>ISNUMBER(SEARCH($J$1,Tabla35[[#This Row],[DATO PCGEM19]],1))</f>
        <v>0</v>
      </c>
    </row>
    <row r="555" spans="1:7" ht="15" x14ac:dyDescent="0.25">
      <c r="A555" s="21">
        <v>274111</v>
      </c>
      <c r="B555" t="s">
        <v>419</v>
      </c>
      <c r="C555" s="11" t="str">
        <f t="shared" si="8"/>
        <v>Analítica</v>
      </c>
      <c r="D555" s="13"/>
      <c r="F555" s="1" t="str">
        <f>CONCATENATE(Tabla13[[#This Row],[CODIGO CONTABLE]]," ",Tabla13[[#This Row],[DENOMINACIÓN]])</f>
        <v>274111 Activos biológicos en producción costo</v>
      </c>
      <c r="G555" s="1" t="b">
        <f>ISNUMBER(SEARCH($J$1,Tabla35[[#This Row],[DATO PCGEM19]],1))</f>
        <v>0</v>
      </c>
    </row>
    <row r="556" spans="1:7" ht="15" x14ac:dyDescent="0.25">
      <c r="A556" s="20">
        <v>27413</v>
      </c>
      <c r="B556" t="s">
        <v>366</v>
      </c>
      <c r="C556" s="11" t="str">
        <f t="shared" si="8"/>
        <v>Subdivisionaria</v>
      </c>
      <c r="D556" s="13"/>
      <c r="F556" s="1" t="str">
        <f>CONCATENATE(Tabla13[[#This Row],[CODIGO CONTABLE]]," ",Tabla13[[#This Row],[DENOMINACIÓN]])</f>
        <v>27413 Costos de financiación</v>
      </c>
      <c r="G556" s="1" t="b">
        <f>ISNUMBER(SEARCH($J$1,Tabla35[[#This Row],[DATO PCGEM19]],1))</f>
        <v>0</v>
      </c>
    </row>
    <row r="557" spans="1:7" ht="15" x14ac:dyDescent="0.25">
      <c r="A557" s="21">
        <v>274131</v>
      </c>
      <c r="B557" t="s">
        <v>420</v>
      </c>
      <c r="C557" s="11" t="str">
        <f t="shared" si="8"/>
        <v>Analítica</v>
      </c>
      <c r="D557" s="13"/>
      <c r="F557" s="1" t="str">
        <f>CONCATENATE(Tabla13[[#This Row],[CODIGO CONTABLE]]," ",Tabla13[[#This Row],[DENOMINACIÓN]])</f>
        <v>274131 Activos biológicos en producción costos de financiación</v>
      </c>
      <c r="G557" s="1" t="b">
        <f>ISNUMBER(SEARCH($J$1,Tabla35[[#This Row],[DATO PCGEM19]],1))</f>
        <v>0</v>
      </c>
    </row>
    <row r="558" spans="1:7" ht="15" x14ac:dyDescent="0.25">
      <c r="A558" s="20">
        <v>27414</v>
      </c>
      <c r="B558" t="s">
        <v>173</v>
      </c>
      <c r="C558" s="11" t="str">
        <f t="shared" si="8"/>
        <v>Subdivisionaria</v>
      </c>
      <c r="D558" s="13"/>
      <c r="F558" s="1" t="str">
        <f>CONCATENATE(Tabla13[[#This Row],[CODIGO CONTABLE]]," ",Tabla13[[#This Row],[DENOMINACIÓN]])</f>
        <v>27414 Valor razonable</v>
      </c>
      <c r="G558" s="1" t="b">
        <f>ISNUMBER(SEARCH($J$1,Tabla35[[#This Row],[DATO PCGEM19]],1))</f>
        <v>0</v>
      </c>
    </row>
    <row r="559" spans="1:7" ht="15" x14ac:dyDescent="0.25">
      <c r="A559" s="21">
        <v>274141</v>
      </c>
      <c r="B559" t="s">
        <v>421</v>
      </c>
      <c r="C559" s="11" t="str">
        <f t="shared" si="8"/>
        <v>Analítica</v>
      </c>
      <c r="D559" s="13"/>
      <c r="F559" s="1" t="str">
        <f>CONCATENATE(Tabla13[[#This Row],[CODIGO CONTABLE]]," ",Tabla13[[#This Row],[DENOMINACIÓN]])</f>
        <v>274141 Activos biológicos en producción valor razonable</v>
      </c>
      <c r="G559" s="1" t="b">
        <f>ISNUMBER(SEARCH($J$1,Tabla35[[#This Row],[DATO PCGEM19]],1))</f>
        <v>0</v>
      </c>
    </row>
    <row r="560" spans="1:7" ht="15" x14ac:dyDescent="0.25">
      <c r="A560" s="20">
        <v>2742</v>
      </c>
      <c r="B560" t="s">
        <v>422</v>
      </c>
      <c r="C560" s="11" t="str">
        <f t="shared" si="8"/>
        <v>Divisionaria</v>
      </c>
      <c r="D560" s="13"/>
      <c r="F560" s="1" t="str">
        <f>CONCATENATE(Tabla13[[#This Row],[CODIGO CONTABLE]]," ",Tabla13[[#This Row],[DENOMINACIÓN]])</f>
        <v>2742 Activos biológicos en desarrollo</v>
      </c>
      <c r="G560" s="1" t="b">
        <f>ISNUMBER(SEARCH($J$1,Tabla35[[#This Row],[DATO PCGEM19]],1))</f>
        <v>0</v>
      </c>
    </row>
    <row r="561" spans="1:7" ht="15" x14ac:dyDescent="0.25">
      <c r="A561" s="20">
        <v>27421</v>
      </c>
      <c r="B561" t="s">
        <v>171</v>
      </c>
      <c r="C561" s="11" t="str">
        <f t="shared" si="8"/>
        <v>Subdivisionaria</v>
      </c>
      <c r="D561" s="13"/>
      <c r="F561" s="1" t="str">
        <f>CONCATENATE(Tabla13[[#This Row],[CODIGO CONTABLE]]," ",Tabla13[[#This Row],[DENOMINACIÓN]])</f>
        <v>27421 Costo</v>
      </c>
      <c r="G561" s="1" t="b">
        <f>ISNUMBER(SEARCH($J$1,Tabla35[[#This Row],[DATO PCGEM19]],1))</f>
        <v>0</v>
      </c>
    </row>
    <row r="562" spans="1:7" ht="15" x14ac:dyDescent="0.25">
      <c r="A562" s="21">
        <v>274211</v>
      </c>
      <c r="B562" t="s">
        <v>423</v>
      </c>
      <c r="C562" s="11" t="str">
        <f t="shared" si="8"/>
        <v>Analítica</v>
      </c>
      <c r="D562" s="13"/>
      <c r="F562" s="1" t="str">
        <f>CONCATENATE(Tabla13[[#This Row],[CODIGO CONTABLE]]," ",Tabla13[[#This Row],[DENOMINACIÓN]])</f>
        <v>274211 Activos biológicos en desarrollo costo</v>
      </c>
      <c r="G562" s="1" t="b">
        <f>ISNUMBER(SEARCH($J$1,Tabla35[[#This Row],[DATO PCGEM19]],1))</f>
        <v>0</v>
      </c>
    </row>
    <row r="563" spans="1:7" ht="15" x14ac:dyDescent="0.25">
      <c r="A563" s="20">
        <v>27423</v>
      </c>
      <c r="B563" t="s">
        <v>366</v>
      </c>
      <c r="C563" s="11" t="str">
        <f t="shared" si="8"/>
        <v>Subdivisionaria</v>
      </c>
      <c r="D563" s="13"/>
      <c r="F563" s="1" t="str">
        <f>CONCATENATE(Tabla13[[#This Row],[CODIGO CONTABLE]]," ",Tabla13[[#This Row],[DENOMINACIÓN]])</f>
        <v>27423 Costos de financiación</v>
      </c>
      <c r="G563" s="1" t="b">
        <f>ISNUMBER(SEARCH($J$1,Tabla35[[#This Row],[DATO PCGEM19]],1))</f>
        <v>0</v>
      </c>
    </row>
    <row r="564" spans="1:7" ht="15" x14ac:dyDescent="0.25">
      <c r="A564" s="21">
        <v>274231</v>
      </c>
      <c r="B564" t="s">
        <v>424</v>
      </c>
      <c r="C564" s="11" t="str">
        <f t="shared" si="8"/>
        <v>Analítica</v>
      </c>
      <c r="D564" s="13"/>
      <c r="F564" s="1" t="str">
        <f>CONCATENATE(Tabla13[[#This Row],[CODIGO CONTABLE]]," ",Tabla13[[#This Row],[DENOMINACIÓN]])</f>
        <v>274231 Activos biológicos en desarrollo costos de financiación</v>
      </c>
      <c r="G564" s="1" t="b">
        <f>ISNUMBER(SEARCH($J$1,Tabla35[[#This Row],[DATO PCGEM19]],1))</f>
        <v>0</v>
      </c>
    </row>
    <row r="565" spans="1:7" ht="15" x14ac:dyDescent="0.25">
      <c r="A565" s="20">
        <v>27424</v>
      </c>
      <c r="B565" t="s">
        <v>173</v>
      </c>
      <c r="C565" s="11" t="str">
        <f t="shared" si="8"/>
        <v>Subdivisionaria</v>
      </c>
      <c r="D565" s="13"/>
      <c r="F565" s="1" t="str">
        <f>CONCATENATE(Tabla13[[#This Row],[CODIGO CONTABLE]]," ",Tabla13[[#This Row],[DENOMINACIÓN]])</f>
        <v>27424 Valor razonable</v>
      </c>
      <c r="G565" s="1" t="b">
        <f>ISNUMBER(SEARCH($J$1,Tabla35[[#This Row],[DATO PCGEM19]],1))</f>
        <v>0</v>
      </c>
    </row>
    <row r="566" spans="1:7" ht="15" x14ac:dyDescent="0.25">
      <c r="A566" s="21">
        <v>274241</v>
      </c>
      <c r="B566" t="s">
        <v>425</v>
      </c>
      <c r="C566" s="11" t="str">
        <f t="shared" si="8"/>
        <v>Analítica</v>
      </c>
      <c r="D566" s="13"/>
      <c r="F566" s="1" t="str">
        <f>CONCATENATE(Tabla13[[#This Row],[CODIGO CONTABLE]]," ",Tabla13[[#This Row],[DENOMINACIÓN]])</f>
        <v>274241 Activos biológicos en desarrollo valor razonable</v>
      </c>
      <c r="G566" s="1" t="b">
        <f>ISNUMBER(SEARCH($J$1,Tabla35[[#This Row],[DATO PCGEM19]],1))</f>
        <v>0</v>
      </c>
    </row>
    <row r="567" spans="1:7" ht="15" x14ac:dyDescent="0.25">
      <c r="A567" s="20">
        <v>275</v>
      </c>
      <c r="B567" t="s">
        <v>426</v>
      </c>
      <c r="C567" s="11" t="str">
        <f t="shared" si="8"/>
        <v>Subcuenta</v>
      </c>
      <c r="D567" s="13"/>
      <c r="F567" s="1" t="str">
        <f>CONCATENATE(Tabla13[[#This Row],[CODIGO CONTABLE]]," ",Tabla13[[#This Row],[DENOMINACIÓN]])</f>
        <v>275 Depreciación acumulada-propiedades de inversión</v>
      </c>
      <c r="G567" s="1" t="b">
        <f>ISNUMBER(SEARCH($J$1,Tabla35[[#This Row],[DATO PCGEM19]],1))</f>
        <v>0</v>
      </c>
    </row>
    <row r="568" spans="1:7" ht="15" x14ac:dyDescent="0.25">
      <c r="A568" s="20">
        <v>2752</v>
      </c>
      <c r="B568" t="s">
        <v>363</v>
      </c>
      <c r="C568" s="11" t="str">
        <f t="shared" si="8"/>
        <v>Divisionaria</v>
      </c>
      <c r="D568" s="13"/>
      <c r="F568" s="1" t="str">
        <f>CONCATENATE(Tabla13[[#This Row],[CODIGO CONTABLE]]," ",Tabla13[[#This Row],[DENOMINACIÓN]])</f>
        <v>2752 Edificaciones</v>
      </c>
      <c r="G568" s="1" t="b">
        <f>ISNUMBER(SEARCH($J$1,Tabla35[[#This Row],[DATO PCGEM19]],1))</f>
        <v>0</v>
      </c>
    </row>
    <row r="569" spans="1:7" ht="15" x14ac:dyDescent="0.25">
      <c r="A569" s="20">
        <v>27521</v>
      </c>
      <c r="B569" t="s">
        <v>171</v>
      </c>
      <c r="C569" s="11" t="str">
        <f t="shared" si="8"/>
        <v>Subdivisionaria</v>
      </c>
      <c r="D569" s="13"/>
      <c r="F569" s="1" t="str">
        <f>CONCATENATE(Tabla13[[#This Row],[CODIGO CONTABLE]]," ",Tabla13[[#This Row],[DENOMINACIÓN]])</f>
        <v>27521 Costo</v>
      </c>
      <c r="G569" s="1" t="b">
        <f>ISNUMBER(SEARCH($J$1,Tabla35[[#This Row],[DATO PCGEM19]],1))</f>
        <v>0</v>
      </c>
    </row>
    <row r="570" spans="1:7" ht="15" x14ac:dyDescent="0.25">
      <c r="A570" s="21">
        <v>275211</v>
      </c>
      <c r="B570" t="s">
        <v>427</v>
      </c>
      <c r="C570" s="11" t="str">
        <f t="shared" si="8"/>
        <v>Analítica</v>
      </c>
      <c r="D570" s="13"/>
      <c r="F570" s="1" t="str">
        <f>CONCATENATE(Tabla13[[#This Row],[CODIGO CONTABLE]]," ",Tabla13[[#This Row],[DENOMINACIÓN]])</f>
        <v>275211 Edificación costo</v>
      </c>
      <c r="G570" s="1" t="b">
        <f>ISNUMBER(SEARCH($J$1,Tabla35[[#This Row],[DATO PCGEM19]],1))</f>
        <v>0</v>
      </c>
    </row>
    <row r="571" spans="1:7" ht="15" x14ac:dyDescent="0.25">
      <c r="A571" s="20">
        <v>27522</v>
      </c>
      <c r="B571" t="s">
        <v>362</v>
      </c>
      <c r="C571" s="11" t="str">
        <f t="shared" si="8"/>
        <v>Subdivisionaria</v>
      </c>
      <c r="D571" s="13"/>
      <c r="F571" s="1" t="str">
        <f>CONCATENATE(Tabla13[[#This Row],[CODIGO CONTABLE]]," ",Tabla13[[#This Row],[DENOMINACIÓN]])</f>
        <v>27522 Revaluación</v>
      </c>
      <c r="G571" s="1" t="b">
        <f>ISNUMBER(SEARCH($J$1,Tabla35[[#This Row],[DATO PCGEM19]],1))</f>
        <v>0</v>
      </c>
    </row>
    <row r="572" spans="1:7" ht="15" x14ac:dyDescent="0.25">
      <c r="A572" s="21">
        <v>275221</v>
      </c>
      <c r="B572" t="s">
        <v>428</v>
      </c>
      <c r="C572" s="11" t="str">
        <f t="shared" si="8"/>
        <v>Analítica</v>
      </c>
      <c r="D572" s="13"/>
      <c r="F572" s="1" t="str">
        <f>CONCATENATE(Tabla13[[#This Row],[CODIGO CONTABLE]]," ",Tabla13[[#This Row],[DENOMINACIÓN]])</f>
        <v>275221 Edificación revaluación</v>
      </c>
      <c r="G572" s="1" t="b">
        <f>ISNUMBER(SEARCH($J$1,Tabla35[[#This Row],[DATO PCGEM19]],1))</f>
        <v>0</v>
      </c>
    </row>
    <row r="573" spans="1:7" ht="15" x14ac:dyDescent="0.25">
      <c r="A573" s="20">
        <v>27523</v>
      </c>
      <c r="B573" t="s">
        <v>333</v>
      </c>
      <c r="C573" s="11" t="str">
        <f t="shared" si="8"/>
        <v>Subdivisionaria</v>
      </c>
      <c r="D573" s="13"/>
      <c r="F573" s="1" t="str">
        <f>CONCATENATE(Tabla13[[#This Row],[CODIGO CONTABLE]]," ",Tabla13[[#This Row],[DENOMINACIÓN]])</f>
        <v>27523 Costo de financiación</v>
      </c>
      <c r="G573" s="1" t="b">
        <f>ISNUMBER(SEARCH($J$1,Tabla35[[#This Row],[DATO PCGEM19]],1))</f>
        <v>0</v>
      </c>
    </row>
    <row r="574" spans="1:7" ht="15" x14ac:dyDescent="0.25">
      <c r="A574" s="21">
        <v>275231</v>
      </c>
      <c r="B574" t="s">
        <v>429</v>
      </c>
      <c r="C574" s="11" t="str">
        <f t="shared" si="8"/>
        <v>Analítica</v>
      </c>
      <c r="D574" s="13"/>
      <c r="F574" s="1" t="str">
        <f>CONCATENATE(Tabla13[[#This Row],[CODIGO CONTABLE]]," ",Tabla13[[#This Row],[DENOMINACIÓN]])</f>
        <v>275231 Edificación costo de financiación</v>
      </c>
      <c r="G574" s="1" t="b">
        <f>ISNUMBER(SEARCH($J$1,Tabla35[[#This Row],[DATO PCGEM19]],1))</f>
        <v>0</v>
      </c>
    </row>
    <row r="575" spans="1:7" ht="15" x14ac:dyDescent="0.25">
      <c r="A575" s="20">
        <v>276</v>
      </c>
      <c r="B575" t="s">
        <v>430</v>
      </c>
      <c r="C575" s="11" t="str">
        <f t="shared" si="8"/>
        <v>Subcuenta</v>
      </c>
      <c r="D575" s="13"/>
      <c r="F575" s="1" t="str">
        <f>CONCATENATE(Tabla13[[#This Row],[CODIGO CONTABLE]]," ",Tabla13[[#This Row],[DENOMINACIÓN]])</f>
        <v>276 Depreciación acumulada-propiedad, planta y equipo</v>
      </c>
      <c r="G575" s="1" t="b">
        <f>ISNUMBER(SEARCH($J$1,Tabla35[[#This Row],[DATO PCGEM19]],1))</f>
        <v>0</v>
      </c>
    </row>
    <row r="576" spans="1:7" ht="15" x14ac:dyDescent="0.25">
      <c r="A576" s="20">
        <v>2760</v>
      </c>
      <c r="B576" t="s">
        <v>431</v>
      </c>
      <c r="C576" s="11" t="str">
        <f t="shared" si="8"/>
        <v>Divisionaria</v>
      </c>
      <c r="D576" s="13"/>
      <c r="F576" s="1" t="str">
        <f>CONCATENATE(Tabla13[[#This Row],[CODIGO CONTABLE]]," ",Tabla13[[#This Row],[DENOMINACIÓN]])</f>
        <v>2760 Planta productora en producción</v>
      </c>
      <c r="G576" s="1" t="b">
        <f>ISNUMBER(SEARCH($J$1,Tabla35[[#This Row],[DATO PCGEM19]],1))</f>
        <v>0</v>
      </c>
    </row>
    <row r="577" spans="1:7" ht="15" x14ac:dyDescent="0.25">
      <c r="A577" s="20">
        <v>27601</v>
      </c>
      <c r="B577" t="s">
        <v>171</v>
      </c>
      <c r="C577" s="11" t="str">
        <f t="shared" si="8"/>
        <v>Subdivisionaria</v>
      </c>
      <c r="D577" s="13"/>
      <c r="F577" s="1" t="str">
        <f>CONCATENATE(Tabla13[[#This Row],[CODIGO CONTABLE]]," ",Tabla13[[#This Row],[DENOMINACIÓN]])</f>
        <v>27601 Costo</v>
      </c>
      <c r="G577" s="1" t="b">
        <f>ISNUMBER(SEARCH($J$1,Tabla35[[#This Row],[DATO PCGEM19]],1))</f>
        <v>0</v>
      </c>
    </row>
    <row r="578" spans="1:7" ht="15" x14ac:dyDescent="0.25">
      <c r="A578" s="21">
        <v>276011</v>
      </c>
      <c r="B578" t="s">
        <v>432</v>
      </c>
      <c r="C578" s="11" t="str">
        <f t="shared" si="8"/>
        <v>Analítica</v>
      </c>
      <c r="D578" s="13"/>
      <c r="F578" s="1" t="str">
        <f>CONCATENATE(Tabla13[[#This Row],[CODIGO CONTABLE]]," ",Tabla13[[#This Row],[DENOMINACIÓN]])</f>
        <v>276011 Planta productora en producción costo</v>
      </c>
      <c r="G578" s="1" t="b">
        <f>ISNUMBER(SEARCH($J$1,Tabla35[[#This Row],[DATO PCGEM19]],1))</f>
        <v>0</v>
      </c>
    </row>
    <row r="579" spans="1:7" ht="15" x14ac:dyDescent="0.25">
      <c r="A579" s="20">
        <v>27602</v>
      </c>
      <c r="B579" t="s">
        <v>362</v>
      </c>
      <c r="C579" s="11" t="str">
        <f t="shared" si="8"/>
        <v>Subdivisionaria</v>
      </c>
      <c r="D579" s="13"/>
      <c r="F579" s="1" t="str">
        <f>CONCATENATE(Tabla13[[#This Row],[CODIGO CONTABLE]]," ",Tabla13[[#This Row],[DENOMINACIÓN]])</f>
        <v>27602 Revaluación</v>
      </c>
      <c r="G579" s="1" t="b">
        <f>ISNUMBER(SEARCH($J$1,Tabla35[[#This Row],[DATO PCGEM19]],1))</f>
        <v>0</v>
      </c>
    </row>
    <row r="580" spans="1:7" ht="15" x14ac:dyDescent="0.25">
      <c r="A580" s="21">
        <v>276021</v>
      </c>
      <c r="B580" t="s">
        <v>433</v>
      </c>
      <c r="C580" s="11" t="str">
        <f t="shared" si="8"/>
        <v>Analítica</v>
      </c>
      <c r="D580" s="13"/>
      <c r="F580" s="1" t="str">
        <f>CONCATENATE(Tabla13[[#This Row],[CODIGO CONTABLE]]," ",Tabla13[[#This Row],[DENOMINACIÓN]])</f>
        <v>276021 Planta productora en producción revaluación</v>
      </c>
      <c r="G580" s="1" t="b">
        <f>ISNUMBER(SEARCH($J$1,Tabla35[[#This Row],[DATO PCGEM19]],1))</f>
        <v>0</v>
      </c>
    </row>
    <row r="581" spans="1:7" ht="15" x14ac:dyDescent="0.25">
      <c r="A581" s="20">
        <v>27603</v>
      </c>
      <c r="B581" t="s">
        <v>333</v>
      </c>
      <c r="C581" s="11" t="str">
        <f t="shared" si="8"/>
        <v>Subdivisionaria</v>
      </c>
      <c r="D581" s="13"/>
      <c r="F581" s="1" t="str">
        <f>CONCATENATE(Tabla13[[#This Row],[CODIGO CONTABLE]]," ",Tabla13[[#This Row],[DENOMINACIÓN]])</f>
        <v>27603 Costo de financiación</v>
      </c>
      <c r="G581" s="1" t="b">
        <f>ISNUMBER(SEARCH($J$1,Tabla35[[#This Row],[DATO PCGEM19]],1))</f>
        <v>0</v>
      </c>
    </row>
    <row r="582" spans="1:7" ht="15" x14ac:dyDescent="0.25">
      <c r="A582" s="21">
        <v>276031</v>
      </c>
      <c r="B582" t="s">
        <v>434</v>
      </c>
      <c r="C582" s="11" t="str">
        <f t="shared" si="8"/>
        <v>Analítica</v>
      </c>
      <c r="D582" s="13"/>
      <c r="F582" s="1" t="str">
        <f>CONCATENATE(Tabla13[[#This Row],[CODIGO CONTABLE]]," ",Tabla13[[#This Row],[DENOMINACIÓN]])</f>
        <v>276031 Planta productora en producción costo de financiación</v>
      </c>
      <c r="G582" s="1" t="b">
        <f>ISNUMBER(SEARCH($J$1,Tabla35[[#This Row],[DATO PCGEM19]],1))</f>
        <v>0</v>
      </c>
    </row>
    <row r="583" spans="1:7" ht="15" x14ac:dyDescent="0.25">
      <c r="A583" s="20">
        <v>27604</v>
      </c>
      <c r="B583" t="s">
        <v>173</v>
      </c>
      <c r="C583" s="11" t="str">
        <f t="shared" si="8"/>
        <v>Subdivisionaria</v>
      </c>
      <c r="D583" s="13"/>
      <c r="F583" s="1" t="str">
        <f>CONCATENATE(Tabla13[[#This Row],[CODIGO CONTABLE]]," ",Tabla13[[#This Row],[DENOMINACIÓN]])</f>
        <v>27604 Valor razonable</v>
      </c>
      <c r="G583" s="1" t="b">
        <f>ISNUMBER(SEARCH($J$1,Tabla35[[#This Row],[DATO PCGEM19]],1))</f>
        <v>0</v>
      </c>
    </row>
    <row r="584" spans="1:7" ht="15" x14ac:dyDescent="0.25">
      <c r="A584" s="21">
        <v>276041</v>
      </c>
      <c r="B584" t="s">
        <v>435</v>
      </c>
      <c r="C584" s="11" t="str">
        <f t="shared" ref="C584:C647" si="9">IF(LEN(A584)=1, "Elemento", IF(LEN(A584)=2, "Cuenta", IF(LEN(A584)=3, "Subcuenta", IF(LEN(A584)=4, "Divisionaria", IF(LEN(A584)=5, "Subdivisionaria", "Analítica")))))</f>
        <v>Analítica</v>
      </c>
      <c r="D584" s="13"/>
      <c r="F584" s="1" t="str">
        <f>CONCATENATE(Tabla13[[#This Row],[CODIGO CONTABLE]]," ",Tabla13[[#This Row],[DENOMINACIÓN]])</f>
        <v>276041 Planta productora en producción valor razonable</v>
      </c>
      <c r="G584" s="1" t="b">
        <f>ISNUMBER(SEARCH($J$1,Tabla35[[#This Row],[DATO PCGEM19]],1))</f>
        <v>0</v>
      </c>
    </row>
    <row r="585" spans="1:7" ht="15" x14ac:dyDescent="0.25">
      <c r="A585" s="20">
        <v>2762</v>
      </c>
      <c r="B585" t="s">
        <v>363</v>
      </c>
      <c r="C585" s="11" t="str">
        <f t="shared" si="9"/>
        <v>Divisionaria</v>
      </c>
      <c r="D585" s="13"/>
      <c r="F585" s="1" t="str">
        <f>CONCATENATE(Tabla13[[#This Row],[CODIGO CONTABLE]]," ",Tabla13[[#This Row],[DENOMINACIÓN]])</f>
        <v>2762 Edificaciones</v>
      </c>
      <c r="G585" s="1" t="b">
        <f>ISNUMBER(SEARCH($J$1,Tabla35[[#This Row],[DATO PCGEM19]],1))</f>
        <v>0</v>
      </c>
    </row>
    <row r="586" spans="1:7" ht="15" x14ac:dyDescent="0.25">
      <c r="A586" s="20">
        <v>27621</v>
      </c>
      <c r="B586" t="s">
        <v>171</v>
      </c>
      <c r="C586" s="11" t="str">
        <f t="shared" si="9"/>
        <v>Subdivisionaria</v>
      </c>
      <c r="D586" s="13"/>
      <c r="F586" s="1" t="str">
        <f>CONCATENATE(Tabla13[[#This Row],[CODIGO CONTABLE]]," ",Tabla13[[#This Row],[DENOMINACIÓN]])</f>
        <v>27621 Costo</v>
      </c>
      <c r="G586" s="1" t="b">
        <f>ISNUMBER(SEARCH($J$1,Tabla35[[#This Row],[DATO PCGEM19]],1))</f>
        <v>0</v>
      </c>
    </row>
    <row r="587" spans="1:7" ht="15" x14ac:dyDescent="0.25">
      <c r="A587" s="21">
        <v>276211</v>
      </c>
      <c r="B587" t="s">
        <v>364</v>
      </c>
      <c r="C587" s="11" t="str">
        <f t="shared" si="9"/>
        <v>Analítica</v>
      </c>
      <c r="D587" s="13"/>
      <c r="F587" s="1" t="str">
        <f>CONCATENATE(Tabla13[[#This Row],[CODIGO CONTABLE]]," ",Tabla13[[#This Row],[DENOMINACIÓN]])</f>
        <v>276211 Edificaciones costo</v>
      </c>
      <c r="G587" s="1" t="b">
        <f>ISNUMBER(SEARCH($J$1,Tabla35[[#This Row],[DATO PCGEM19]],1))</f>
        <v>0</v>
      </c>
    </row>
    <row r="588" spans="1:7" ht="15" x14ac:dyDescent="0.25">
      <c r="A588" s="20">
        <v>27622</v>
      </c>
      <c r="B588" t="s">
        <v>362</v>
      </c>
      <c r="C588" s="11" t="str">
        <f t="shared" si="9"/>
        <v>Subdivisionaria</v>
      </c>
      <c r="D588" s="13"/>
      <c r="F588" s="1" t="str">
        <f>CONCATENATE(Tabla13[[#This Row],[CODIGO CONTABLE]]," ",Tabla13[[#This Row],[DENOMINACIÓN]])</f>
        <v>27622 Revaluación</v>
      </c>
      <c r="G588" s="1" t="b">
        <f>ISNUMBER(SEARCH($J$1,Tabla35[[#This Row],[DATO PCGEM19]],1))</f>
        <v>0</v>
      </c>
    </row>
    <row r="589" spans="1:7" ht="15" x14ac:dyDescent="0.25">
      <c r="A589" s="21">
        <v>276221</v>
      </c>
      <c r="B589" t="s">
        <v>365</v>
      </c>
      <c r="C589" s="11" t="str">
        <f t="shared" si="9"/>
        <v>Analítica</v>
      </c>
      <c r="D589" s="13"/>
      <c r="F589" s="1" t="str">
        <f>CONCATENATE(Tabla13[[#This Row],[CODIGO CONTABLE]]," ",Tabla13[[#This Row],[DENOMINACIÓN]])</f>
        <v>276221 Edificaciones revaluación</v>
      </c>
      <c r="G589" s="1" t="b">
        <f>ISNUMBER(SEARCH($J$1,Tabla35[[#This Row],[DATO PCGEM19]],1))</f>
        <v>0</v>
      </c>
    </row>
    <row r="590" spans="1:7" ht="15" x14ac:dyDescent="0.25">
      <c r="A590" s="20">
        <v>27623</v>
      </c>
      <c r="B590" t="s">
        <v>333</v>
      </c>
      <c r="C590" s="11" t="str">
        <f t="shared" si="9"/>
        <v>Subdivisionaria</v>
      </c>
      <c r="D590" s="13"/>
      <c r="F590" s="1" t="str">
        <f>CONCATENATE(Tabla13[[#This Row],[CODIGO CONTABLE]]," ",Tabla13[[#This Row],[DENOMINACIÓN]])</f>
        <v>27623 Costo de financiación</v>
      </c>
      <c r="G590" s="1" t="b">
        <f>ISNUMBER(SEARCH($J$1,Tabla35[[#This Row],[DATO PCGEM19]],1))</f>
        <v>0</v>
      </c>
    </row>
    <row r="591" spans="1:7" ht="15" x14ac:dyDescent="0.25">
      <c r="A591" s="21">
        <v>276231</v>
      </c>
      <c r="B591" t="s">
        <v>380</v>
      </c>
      <c r="C591" s="11" t="str">
        <f t="shared" si="9"/>
        <v>Analítica</v>
      </c>
      <c r="D591" s="13"/>
      <c r="F591" s="1" t="str">
        <f>CONCATENATE(Tabla13[[#This Row],[CODIGO CONTABLE]]," ",Tabla13[[#This Row],[DENOMINACIÓN]])</f>
        <v>276231 Edificaciones costo de financiación</v>
      </c>
      <c r="G591" s="1" t="b">
        <f>ISNUMBER(SEARCH($J$1,Tabla35[[#This Row],[DATO PCGEM19]],1))</f>
        <v>0</v>
      </c>
    </row>
    <row r="592" spans="1:7" ht="15" x14ac:dyDescent="0.25">
      <c r="A592" s="20">
        <v>2763</v>
      </c>
      <c r="B592" t="s">
        <v>436</v>
      </c>
      <c r="C592" s="11" t="str">
        <f t="shared" si="9"/>
        <v>Divisionaria</v>
      </c>
      <c r="D592" s="13"/>
      <c r="F592" s="1" t="str">
        <f>CONCATENATE(Tabla13[[#This Row],[CODIGO CONTABLE]]," ",Tabla13[[#This Row],[DENOMINACIÓN]])</f>
        <v>2763 Maquinarias y equipo de explotación</v>
      </c>
      <c r="G592" s="1" t="b">
        <f>ISNUMBER(SEARCH($J$1,Tabla35[[#This Row],[DATO PCGEM19]],1))</f>
        <v>0</v>
      </c>
    </row>
    <row r="593" spans="1:7" ht="15" x14ac:dyDescent="0.25">
      <c r="A593" s="20">
        <v>27631</v>
      </c>
      <c r="B593" t="s">
        <v>171</v>
      </c>
      <c r="C593" s="11" t="str">
        <f t="shared" si="9"/>
        <v>Subdivisionaria</v>
      </c>
      <c r="D593" s="13"/>
      <c r="F593" s="1" t="str">
        <f>CONCATENATE(Tabla13[[#This Row],[CODIGO CONTABLE]]," ",Tabla13[[#This Row],[DENOMINACIÓN]])</f>
        <v>27631 Costo</v>
      </c>
      <c r="G593" s="1" t="b">
        <f>ISNUMBER(SEARCH($J$1,Tabla35[[#This Row],[DATO PCGEM19]],1))</f>
        <v>0</v>
      </c>
    </row>
    <row r="594" spans="1:7" ht="15" x14ac:dyDescent="0.25">
      <c r="A594" s="21">
        <v>276311</v>
      </c>
      <c r="B594" t="s">
        <v>437</v>
      </c>
      <c r="C594" s="11" t="str">
        <f t="shared" si="9"/>
        <v>Analítica</v>
      </c>
      <c r="D594" s="13"/>
      <c r="F594" s="1" t="str">
        <f>CONCATENATE(Tabla13[[#This Row],[CODIGO CONTABLE]]," ",Tabla13[[#This Row],[DENOMINACIÓN]])</f>
        <v>276311 Maquinarias y equipo de explotación costo</v>
      </c>
      <c r="G594" s="1" t="b">
        <f>ISNUMBER(SEARCH($J$1,Tabla35[[#This Row],[DATO PCGEM19]],1))</f>
        <v>0</v>
      </c>
    </row>
    <row r="595" spans="1:7" ht="15" x14ac:dyDescent="0.25">
      <c r="A595" s="20">
        <v>27632</v>
      </c>
      <c r="B595" t="s">
        <v>362</v>
      </c>
      <c r="C595" s="11" t="str">
        <f t="shared" si="9"/>
        <v>Subdivisionaria</v>
      </c>
      <c r="D595" s="13"/>
      <c r="F595" s="1" t="str">
        <f>CONCATENATE(Tabla13[[#This Row],[CODIGO CONTABLE]]," ",Tabla13[[#This Row],[DENOMINACIÓN]])</f>
        <v>27632 Revaluación</v>
      </c>
      <c r="G595" s="1" t="b">
        <f>ISNUMBER(SEARCH($J$1,Tabla35[[#This Row],[DATO PCGEM19]],1))</f>
        <v>0</v>
      </c>
    </row>
    <row r="596" spans="1:7" ht="15" x14ac:dyDescent="0.25">
      <c r="A596" s="21">
        <v>276321</v>
      </c>
      <c r="B596" t="s">
        <v>438</v>
      </c>
      <c r="C596" s="11" t="str">
        <f t="shared" si="9"/>
        <v>Analítica</v>
      </c>
      <c r="D596" s="13"/>
      <c r="F596" s="1" t="str">
        <f>CONCATENATE(Tabla13[[#This Row],[CODIGO CONTABLE]]," ",Tabla13[[#This Row],[DENOMINACIÓN]])</f>
        <v>276321 Maquinarias y equipo de explotación revaluación</v>
      </c>
      <c r="G596" s="1" t="b">
        <f>ISNUMBER(SEARCH($J$1,Tabla35[[#This Row],[DATO PCGEM19]],1))</f>
        <v>0</v>
      </c>
    </row>
    <row r="597" spans="1:7" ht="15" x14ac:dyDescent="0.25">
      <c r="A597" s="20">
        <v>27633</v>
      </c>
      <c r="B597" t="s">
        <v>333</v>
      </c>
      <c r="C597" s="11" t="str">
        <f t="shared" si="9"/>
        <v>Subdivisionaria</v>
      </c>
      <c r="D597" s="13"/>
      <c r="F597" s="1" t="str">
        <f>CONCATENATE(Tabla13[[#This Row],[CODIGO CONTABLE]]," ",Tabla13[[#This Row],[DENOMINACIÓN]])</f>
        <v>27633 Costo de financiación</v>
      </c>
      <c r="G597" s="1" t="b">
        <f>ISNUMBER(SEARCH($J$1,Tabla35[[#This Row],[DATO PCGEM19]],1))</f>
        <v>0</v>
      </c>
    </row>
    <row r="598" spans="1:7" ht="15" x14ac:dyDescent="0.25">
      <c r="A598" s="21">
        <v>276331</v>
      </c>
      <c r="B598" t="s">
        <v>439</v>
      </c>
      <c r="C598" s="11" t="str">
        <f t="shared" si="9"/>
        <v>Analítica</v>
      </c>
      <c r="D598" s="13"/>
      <c r="F598" s="1" t="str">
        <f>CONCATENATE(Tabla13[[#This Row],[CODIGO CONTABLE]]," ",Tabla13[[#This Row],[DENOMINACIÓN]])</f>
        <v>276331 Maquinarias y equipo de explotación costo de financiación</v>
      </c>
      <c r="G598" s="1" t="b">
        <f>ISNUMBER(SEARCH($J$1,Tabla35[[#This Row],[DATO PCGEM19]],1))</f>
        <v>0</v>
      </c>
    </row>
    <row r="599" spans="1:7" ht="15" x14ac:dyDescent="0.25">
      <c r="A599" s="20">
        <v>2764</v>
      </c>
      <c r="B599" t="s">
        <v>385</v>
      </c>
      <c r="C599" s="11" t="str">
        <f t="shared" si="9"/>
        <v>Divisionaria</v>
      </c>
      <c r="D599" s="13"/>
      <c r="F599" s="1" t="str">
        <f>CONCATENATE(Tabla13[[#This Row],[CODIGO CONTABLE]]," ",Tabla13[[#This Row],[DENOMINACIÓN]])</f>
        <v>2764 Unidades de transporte</v>
      </c>
      <c r="G599" s="1" t="b">
        <f>ISNUMBER(SEARCH($J$1,Tabla35[[#This Row],[DATO PCGEM19]],1))</f>
        <v>0</v>
      </c>
    </row>
    <row r="600" spans="1:7" ht="15" x14ac:dyDescent="0.25">
      <c r="A600" s="20">
        <v>27641</v>
      </c>
      <c r="B600" t="s">
        <v>171</v>
      </c>
      <c r="C600" s="11" t="str">
        <f t="shared" si="9"/>
        <v>Subdivisionaria</v>
      </c>
      <c r="D600" s="13"/>
      <c r="F600" s="1" t="str">
        <f>CONCATENATE(Tabla13[[#This Row],[CODIGO CONTABLE]]," ",Tabla13[[#This Row],[DENOMINACIÓN]])</f>
        <v>27641 Costo</v>
      </c>
      <c r="G600" s="1" t="b">
        <f>ISNUMBER(SEARCH($J$1,Tabla35[[#This Row],[DATO PCGEM19]],1))</f>
        <v>0</v>
      </c>
    </row>
    <row r="601" spans="1:7" ht="15" x14ac:dyDescent="0.25">
      <c r="A601" s="21">
        <v>276411</v>
      </c>
      <c r="B601" t="s">
        <v>386</v>
      </c>
      <c r="C601" s="11" t="str">
        <f t="shared" si="9"/>
        <v>Analítica</v>
      </c>
      <c r="D601" s="13"/>
      <c r="F601" s="1" t="str">
        <f>CONCATENATE(Tabla13[[#This Row],[CODIGO CONTABLE]]," ",Tabla13[[#This Row],[DENOMINACIÓN]])</f>
        <v>276411 Unidades de transporte costo</v>
      </c>
      <c r="G601" s="1" t="b">
        <f>ISNUMBER(SEARCH($J$1,Tabla35[[#This Row],[DATO PCGEM19]],1))</f>
        <v>0</v>
      </c>
    </row>
    <row r="602" spans="1:7" ht="15" x14ac:dyDescent="0.25">
      <c r="A602" s="20">
        <v>27642</v>
      </c>
      <c r="B602" t="s">
        <v>362</v>
      </c>
      <c r="C602" s="11" t="str">
        <f t="shared" si="9"/>
        <v>Subdivisionaria</v>
      </c>
      <c r="D602" s="13"/>
      <c r="F602" s="1" t="str">
        <f>CONCATENATE(Tabla13[[#This Row],[CODIGO CONTABLE]]," ",Tabla13[[#This Row],[DENOMINACIÓN]])</f>
        <v>27642 Revaluación</v>
      </c>
      <c r="G602" s="1" t="b">
        <f>ISNUMBER(SEARCH($J$1,Tabla35[[#This Row],[DATO PCGEM19]],1))</f>
        <v>0</v>
      </c>
    </row>
    <row r="603" spans="1:7" ht="15" x14ac:dyDescent="0.25">
      <c r="A603" s="21">
        <v>276421</v>
      </c>
      <c r="B603" t="s">
        <v>387</v>
      </c>
      <c r="C603" s="11" t="str">
        <f t="shared" si="9"/>
        <v>Analítica</v>
      </c>
      <c r="D603" s="13"/>
      <c r="F603" s="1" t="str">
        <f>CONCATENATE(Tabla13[[#This Row],[CODIGO CONTABLE]]," ",Tabla13[[#This Row],[DENOMINACIÓN]])</f>
        <v>276421 Unidades de transporte revaluación</v>
      </c>
      <c r="G603" s="1" t="b">
        <f>ISNUMBER(SEARCH($J$1,Tabla35[[#This Row],[DATO PCGEM19]],1))</f>
        <v>0</v>
      </c>
    </row>
    <row r="604" spans="1:7" ht="15" x14ac:dyDescent="0.25">
      <c r="A604" s="20">
        <v>2765</v>
      </c>
      <c r="B604" t="s">
        <v>388</v>
      </c>
      <c r="C604" s="11" t="str">
        <f t="shared" si="9"/>
        <v>Divisionaria</v>
      </c>
      <c r="D604" s="13"/>
      <c r="F604" s="1" t="str">
        <f>CONCATENATE(Tabla13[[#This Row],[CODIGO CONTABLE]]," ",Tabla13[[#This Row],[DENOMINACIÓN]])</f>
        <v>2765 Muebles y enseres</v>
      </c>
      <c r="G604" s="1" t="b">
        <f>ISNUMBER(SEARCH($J$1,Tabla35[[#This Row],[DATO PCGEM19]],1))</f>
        <v>0</v>
      </c>
    </row>
    <row r="605" spans="1:7" ht="15" x14ac:dyDescent="0.25">
      <c r="A605" s="20">
        <v>27651</v>
      </c>
      <c r="B605" t="s">
        <v>171</v>
      </c>
      <c r="C605" s="11" t="str">
        <f t="shared" si="9"/>
        <v>Subdivisionaria</v>
      </c>
      <c r="D605" s="13"/>
      <c r="F605" s="1" t="str">
        <f>CONCATENATE(Tabla13[[#This Row],[CODIGO CONTABLE]]," ",Tabla13[[#This Row],[DENOMINACIÓN]])</f>
        <v>27651 Costo</v>
      </c>
      <c r="G605" s="1" t="b">
        <f>ISNUMBER(SEARCH($J$1,Tabla35[[#This Row],[DATO PCGEM19]],1))</f>
        <v>0</v>
      </c>
    </row>
    <row r="606" spans="1:7" ht="15" x14ac:dyDescent="0.25">
      <c r="A606" s="21">
        <v>276511</v>
      </c>
      <c r="B606" t="s">
        <v>389</v>
      </c>
      <c r="C606" s="11" t="str">
        <f t="shared" si="9"/>
        <v>Analítica</v>
      </c>
      <c r="D606" s="13"/>
      <c r="F606" s="1" t="str">
        <f>CONCATENATE(Tabla13[[#This Row],[CODIGO CONTABLE]]," ",Tabla13[[#This Row],[DENOMINACIÓN]])</f>
        <v>276511 Muebles y enseres costo</v>
      </c>
      <c r="G606" s="1" t="b">
        <f>ISNUMBER(SEARCH($J$1,Tabla35[[#This Row],[DATO PCGEM19]],1))</f>
        <v>0</v>
      </c>
    </row>
    <row r="607" spans="1:7" ht="15" x14ac:dyDescent="0.25">
      <c r="A607" s="20">
        <v>27652</v>
      </c>
      <c r="B607" t="s">
        <v>362</v>
      </c>
      <c r="C607" s="11" t="str">
        <f t="shared" si="9"/>
        <v>Subdivisionaria</v>
      </c>
      <c r="D607" s="13"/>
      <c r="F607" s="1" t="str">
        <f>CONCATENATE(Tabla13[[#This Row],[CODIGO CONTABLE]]," ",Tabla13[[#This Row],[DENOMINACIÓN]])</f>
        <v>27652 Revaluación</v>
      </c>
      <c r="G607" s="1" t="b">
        <f>ISNUMBER(SEARCH($J$1,Tabla35[[#This Row],[DATO PCGEM19]],1))</f>
        <v>0</v>
      </c>
    </row>
    <row r="608" spans="1:7" ht="15" x14ac:dyDescent="0.25">
      <c r="A608" s="21">
        <v>276521</v>
      </c>
      <c r="B608" t="s">
        <v>390</v>
      </c>
      <c r="C608" s="11" t="str">
        <f t="shared" si="9"/>
        <v>Analítica</v>
      </c>
      <c r="D608" s="13"/>
      <c r="F608" s="1" t="str">
        <f>CONCATENATE(Tabla13[[#This Row],[CODIGO CONTABLE]]," ",Tabla13[[#This Row],[DENOMINACIÓN]])</f>
        <v>276521 Muebles y enseres revaluación</v>
      </c>
      <c r="G608" s="1" t="b">
        <f>ISNUMBER(SEARCH($J$1,Tabla35[[#This Row],[DATO PCGEM19]],1))</f>
        <v>0</v>
      </c>
    </row>
    <row r="609" spans="1:7" ht="15" x14ac:dyDescent="0.25">
      <c r="A609" s="20">
        <v>2766</v>
      </c>
      <c r="B609" t="s">
        <v>391</v>
      </c>
      <c r="C609" s="11" t="str">
        <f t="shared" si="9"/>
        <v>Divisionaria</v>
      </c>
      <c r="D609" s="13"/>
      <c r="F609" s="1" t="str">
        <f>CONCATENATE(Tabla13[[#This Row],[CODIGO CONTABLE]]," ",Tabla13[[#This Row],[DENOMINACIÓN]])</f>
        <v>2766 Equipos diversos</v>
      </c>
      <c r="G609" s="1" t="b">
        <f>ISNUMBER(SEARCH($J$1,Tabla35[[#This Row],[DATO PCGEM19]],1))</f>
        <v>0</v>
      </c>
    </row>
    <row r="610" spans="1:7" ht="15" x14ac:dyDescent="0.25">
      <c r="A610" s="20">
        <v>27661</v>
      </c>
      <c r="B610" t="s">
        <v>171</v>
      </c>
      <c r="C610" s="11" t="str">
        <f t="shared" si="9"/>
        <v>Subdivisionaria</v>
      </c>
      <c r="D610" s="13"/>
      <c r="F610" s="1" t="str">
        <f>CONCATENATE(Tabla13[[#This Row],[CODIGO CONTABLE]]," ",Tabla13[[#This Row],[DENOMINACIÓN]])</f>
        <v>27661 Costo</v>
      </c>
      <c r="G610" s="1" t="b">
        <f>ISNUMBER(SEARCH($J$1,Tabla35[[#This Row],[DATO PCGEM19]],1))</f>
        <v>0</v>
      </c>
    </row>
    <row r="611" spans="1:7" ht="15" x14ac:dyDescent="0.25">
      <c r="A611" s="21">
        <v>276611</v>
      </c>
      <c r="B611" t="s">
        <v>392</v>
      </c>
      <c r="C611" s="11" t="str">
        <f t="shared" si="9"/>
        <v>Analítica</v>
      </c>
      <c r="D611" s="13"/>
      <c r="F611" s="1" t="str">
        <f>CONCATENATE(Tabla13[[#This Row],[CODIGO CONTABLE]]," ",Tabla13[[#This Row],[DENOMINACIÓN]])</f>
        <v>276611 Equipos diversos costo</v>
      </c>
      <c r="G611" s="1" t="b">
        <f>ISNUMBER(SEARCH($J$1,Tabla35[[#This Row],[DATO PCGEM19]],1))</f>
        <v>0</v>
      </c>
    </row>
    <row r="612" spans="1:7" ht="15" x14ac:dyDescent="0.25">
      <c r="A612" s="20">
        <v>27662</v>
      </c>
      <c r="B612" t="s">
        <v>362</v>
      </c>
      <c r="C612" s="11" t="str">
        <f t="shared" si="9"/>
        <v>Subdivisionaria</v>
      </c>
      <c r="D612" s="13"/>
      <c r="F612" s="1" t="str">
        <f>CONCATENATE(Tabla13[[#This Row],[CODIGO CONTABLE]]," ",Tabla13[[#This Row],[DENOMINACIÓN]])</f>
        <v>27662 Revaluación</v>
      </c>
      <c r="G612" s="1" t="b">
        <f>ISNUMBER(SEARCH($J$1,Tabla35[[#This Row],[DATO PCGEM19]],1))</f>
        <v>0</v>
      </c>
    </row>
    <row r="613" spans="1:7" ht="15" x14ac:dyDescent="0.25">
      <c r="A613" s="21">
        <v>276621</v>
      </c>
      <c r="B613" t="s">
        <v>393</v>
      </c>
      <c r="C613" s="11" t="str">
        <f t="shared" si="9"/>
        <v>Analítica</v>
      </c>
      <c r="D613" s="13"/>
      <c r="F613" s="1" t="str">
        <f>CONCATENATE(Tabla13[[#This Row],[CODIGO CONTABLE]]," ",Tabla13[[#This Row],[DENOMINACIÓN]])</f>
        <v>276621 Equipos diversos revaluación</v>
      </c>
      <c r="G613" s="1" t="b">
        <f>ISNUMBER(SEARCH($J$1,Tabla35[[#This Row],[DATO PCGEM19]],1))</f>
        <v>0</v>
      </c>
    </row>
    <row r="614" spans="1:7" ht="15" x14ac:dyDescent="0.25">
      <c r="A614" s="20">
        <v>2767</v>
      </c>
      <c r="B614" t="s">
        <v>394</v>
      </c>
      <c r="C614" s="11" t="str">
        <f t="shared" si="9"/>
        <v>Divisionaria</v>
      </c>
      <c r="D614" s="13"/>
      <c r="F614" s="1" t="str">
        <f>CONCATENATE(Tabla13[[#This Row],[CODIGO CONTABLE]]," ",Tabla13[[#This Row],[DENOMINACIÓN]])</f>
        <v>2767 Herramientas y unidades de reemplazo</v>
      </c>
      <c r="G614" s="1" t="b">
        <f>ISNUMBER(SEARCH($J$1,Tabla35[[#This Row],[DATO PCGEM19]],1))</f>
        <v>0</v>
      </c>
    </row>
    <row r="615" spans="1:7" ht="15" x14ac:dyDescent="0.25">
      <c r="A615" s="20">
        <v>27671</v>
      </c>
      <c r="B615" t="s">
        <v>171</v>
      </c>
      <c r="C615" s="11" t="str">
        <f t="shared" si="9"/>
        <v>Subdivisionaria</v>
      </c>
      <c r="D615" s="13"/>
      <c r="F615" s="1" t="str">
        <f>CONCATENATE(Tabla13[[#This Row],[CODIGO CONTABLE]]," ",Tabla13[[#This Row],[DENOMINACIÓN]])</f>
        <v>27671 Costo</v>
      </c>
      <c r="G615" s="1" t="b">
        <f>ISNUMBER(SEARCH($J$1,Tabla35[[#This Row],[DATO PCGEM19]],1))</f>
        <v>0</v>
      </c>
    </row>
    <row r="616" spans="1:7" ht="15" x14ac:dyDescent="0.25">
      <c r="A616" s="21">
        <v>276711</v>
      </c>
      <c r="B616" t="s">
        <v>395</v>
      </c>
      <c r="C616" s="11" t="str">
        <f t="shared" si="9"/>
        <v>Analítica</v>
      </c>
      <c r="D616" s="13"/>
      <c r="F616" s="1" t="str">
        <f>CONCATENATE(Tabla13[[#This Row],[CODIGO CONTABLE]]," ",Tabla13[[#This Row],[DENOMINACIÓN]])</f>
        <v>276711 Herramientas y unidades de reemplazo costo</v>
      </c>
      <c r="G616" s="1" t="b">
        <f>ISNUMBER(SEARCH($J$1,Tabla35[[#This Row],[DATO PCGEM19]],1))</f>
        <v>0</v>
      </c>
    </row>
    <row r="617" spans="1:7" ht="15" x14ac:dyDescent="0.25">
      <c r="A617" s="20">
        <v>27672</v>
      </c>
      <c r="B617" t="s">
        <v>362</v>
      </c>
      <c r="C617" s="11" t="str">
        <f t="shared" si="9"/>
        <v>Subdivisionaria</v>
      </c>
      <c r="D617" s="13"/>
      <c r="F617" s="1" t="str">
        <f>CONCATENATE(Tabla13[[#This Row],[CODIGO CONTABLE]]," ",Tabla13[[#This Row],[DENOMINACIÓN]])</f>
        <v>27672 Revaluación</v>
      </c>
      <c r="G617" s="1" t="b">
        <f>ISNUMBER(SEARCH($J$1,Tabla35[[#This Row],[DATO PCGEM19]],1))</f>
        <v>0</v>
      </c>
    </row>
    <row r="618" spans="1:7" ht="15" x14ac:dyDescent="0.25">
      <c r="A618" s="21">
        <v>276721</v>
      </c>
      <c r="B618" t="s">
        <v>396</v>
      </c>
      <c r="C618" s="11" t="str">
        <f t="shared" si="9"/>
        <v>Analítica</v>
      </c>
      <c r="D618" s="13"/>
      <c r="F618" s="1" t="str">
        <f>CONCATENATE(Tabla13[[#This Row],[CODIGO CONTABLE]]," ",Tabla13[[#This Row],[DENOMINACIÓN]])</f>
        <v>276721 Herramientas y unidades de reemplazo revaluación</v>
      </c>
      <c r="G618" s="1" t="b">
        <f>ISNUMBER(SEARCH($J$1,Tabla35[[#This Row],[DATO PCGEM19]],1))</f>
        <v>0</v>
      </c>
    </row>
    <row r="619" spans="1:7" ht="15" x14ac:dyDescent="0.25">
      <c r="A619" s="20">
        <v>277</v>
      </c>
      <c r="B619" t="s">
        <v>440</v>
      </c>
      <c r="C619" s="11" t="str">
        <f t="shared" si="9"/>
        <v>Subcuenta</v>
      </c>
      <c r="D619" s="13"/>
      <c r="F619" s="1" t="str">
        <f>CONCATENATE(Tabla13[[#This Row],[CODIGO CONTABLE]]," ",Tabla13[[#This Row],[DENOMINACIÓN]])</f>
        <v>277 Amortización acumulada-intangibles</v>
      </c>
      <c r="G619" s="1" t="b">
        <f>ISNUMBER(SEARCH($J$1,Tabla35[[#This Row],[DATO PCGEM19]],1))</f>
        <v>0</v>
      </c>
    </row>
    <row r="620" spans="1:7" ht="15" x14ac:dyDescent="0.25">
      <c r="A620" s="20">
        <v>2771</v>
      </c>
      <c r="B620" t="s">
        <v>400</v>
      </c>
      <c r="C620" s="11" t="str">
        <f t="shared" si="9"/>
        <v>Divisionaria</v>
      </c>
      <c r="D620" s="13"/>
      <c r="F620" s="1" t="str">
        <f>CONCATENATE(Tabla13[[#This Row],[CODIGO CONTABLE]]," ",Tabla13[[#This Row],[DENOMINACIÓN]])</f>
        <v>2771 Concesiones, licencias y derechos</v>
      </c>
      <c r="G620" s="1" t="b">
        <f>ISNUMBER(SEARCH($J$1,Tabla35[[#This Row],[DATO PCGEM19]],1))</f>
        <v>0</v>
      </c>
    </row>
    <row r="621" spans="1:7" ht="15" x14ac:dyDescent="0.25">
      <c r="A621" s="20">
        <v>27711</v>
      </c>
      <c r="B621" t="s">
        <v>171</v>
      </c>
      <c r="C621" s="11" t="str">
        <f t="shared" si="9"/>
        <v>Subdivisionaria</v>
      </c>
      <c r="D621" s="13"/>
      <c r="F621" s="1" t="str">
        <f>CONCATENATE(Tabla13[[#This Row],[CODIGO CONTABLE]]," ",Tabla13[[#This Row],[DENOMINACIÓN]])</f>
        <v>27711 Costo</v>
      </c>
      <c r="G621" s="1" t="b">
        <f>ISNUMBER(SEARCH($J$1,Tabla35[[#This Row],[DATO PCGEM19]],1))</f>
        <v>0</v>
      </c>
    </row>
    <row r="622" spans="1:7" ht="15" x14ac:dyDescent="0.25">
      <c r="A622" s="21">
        <v>277111</v>
      </c>
      <c r="B622" t="s">
        <v>401</v>
      </c>
      <c r="C622" s="11" t="str">
        <f t="shared" si="9"/>
        <v>Analítica</v>
      </c>
      <c r="D622" s="13"/>
      <c r="F622" s="1" t="str">
        <f>CONCATENATE(Tabla13[[#This Row],[CODIGO CONTABLE]]," ",Tabla13[[#This Row],[DENOMINACIÓN]])</f>
        <v>277111 Concesiones, licencias y derechos costo</v>
      </c>
      <c r="G622" s="1" t="b">
        <f>ISNUMBER(SEARCH($J$1,Tabla35[[#This Row],[DATO PCGEM19]],1))</f>
        <v>0</v>
      </c>
    </row>
    <row r="623" spans="1:7" ht="15" x14ac:dyDescent="0.25">
      <c r="A623" s="20">
        <v>27712</v>
      </c>
      <c r="B623" t="s">
        <v>362</v>
      </c>
      <c r="C623" s="11" t="str">
        <f t="shared" si="9"/>
        <v>Subdivisionaria</v>
      </c>
      <c r="D623" s="13"/>
      <c r="F623" s="1" t="str">
        <f>CONCATENATE(Tabla13[[#This Row],[CODIGO CONTABLE]]," ",Tabla13[[#This Row],[DENOMINACIÓN]])</f>
        <v>27712 Revaluación</v>
      </c>
      <c r="G623" s="1" t="b">
        <f>ISNUMBER(SEARCH($J$1,Tabla35[[#This Row],[DATO PCGEM19]],1))</f>
        <v>0</v>
      </c>
    </row>
    <row r="624" spans="1:7" ht="15" x14ac:dyDescent="0.25">
      <c r="A624" s="21">
        <v>277121</v>
      </c>
      <c r="B624" t="s">
        <v>402</v>
      </c>
      <c r="C624" s="11" t="str">
        <f t="shared" si="9"/>
        <v>Analítica</v>
      </c>
      <c r="D624" s="13"/>
      <c r="F624" s="1" t="str">
        <f>CONCATENATE(Tabla13[[#This Row],[CODIGO CONTABLE]]," ",Tabla13[[#This Row],[DENOMINACIÓN]])</f>
        <v>277121 Concesiones, licencias y derechos revaluación</v>
      </c>
      <c r="G624" s="1" t="b">
        <f>ISNUMBER(SEARCH($J$1,Tabla35[[#This Row],[DATO PCGEM19]],1))</f>
        <v>0</v>
      </c>
    </row>
    <row r="625" spans="1:7" ht="15" x14ac:dyDescent="0.25">
      <c r="A625" s="20">
        <v>2772</v>
      </c>
      <c r="B625" t="s">
        <v>403</v>
      </c>
      <c r="C625" s="11" t="str">
        <f t="shared" si="9"/>
        <v>Divisionaria</v>
      </c>
      <c r="D625" s="13"/>
      <c r="F625" s="1" t="str">
        <f>CONCATENATE(Tabla13[[#This Row],[CODIGO CONTABLE]]," ",Tabla13[[#This Row],[DENOMINACIÓN]])</f>
        <v>2772 Patentes y propiedad industrial</v>
      </c>
      <c r="G625" s="1" t="b">
        <f>ISNUMBER(SEARCH($J$1,Tabla35[[#This Row],[DATO PCGEM19]],1))</f>
        <v>0</v>
      </c>
    </row>
    <row r="626" spans="1:7" ht="15" x14ac:dyDescent="0.25">
      <c r="A626" s="20">
        <v>27721</v>
      </c>
      <c r="B626" t="s">
        <v>171</v>
      </c>
      <c r="C626" s="11" t="str">
        <f t="shared" si="9"/>
        <v>Subdivisionaria</v>
      </c>
      <c r="D626" s="13"/>
      <c r="F626" s="1" t="str">
        <f>CONCATENATE(Tabla13[[#This Row],[CODIGO CONTABLE]]," ",Tabla13[[#This Row],[DENOMINACIÓN]])</f>
        <v>27721 Costo</v>
      </c>
      <c r="G626" s="1" t="b">
        <f>ISNUMBER(SEARCH($J$1,Tabla35[[#This Row],[DATO PCGEM19]],1))</f>
        <v>0</v>
      </c>
    </row>
    <row r="627" spans="1:7" ht="15" x14ac:dyDescent="0.25">
      <c r="A627" s="21">
        <v>277211</v>
      </c>
      <c r="B627" t="s">
        <v>404</v>
      </c>
      <c r="C627" s="11" t="str">
        <f t="shared" si="9"/>
        <v>Analítica</v>
      </c>
      <c r="D627" s="13"/>
      <c r="F627" s="1" t="str">
        <f>CONCATENATE(Tabla13[[#This Row],[CODIGO CONTABLE]]," ",Tabla13[[#This Row],[DENOMINACIÓN]])</f>
        <v>277211 Patentes y propiedad industrial costo</v>
      </c>
      <c r="G627" s="1" t="b">
        <f>ISNUMBER(SEARCH($J$1,Tabla35[[#This Row],[DATO PCGEM19]],1))</f>
        <v>0</v>
      </c>
    </row>
    <row r="628" spans="1:7" ht="15" x14ac:dyDescent="0.25">
      <c r="A628" s="20">
        <v>27722</v>
      </c>
      <c r="B628" t="s">
        <v>362</v>
      </c>
      <c r="C628" s="11" t="str">
        <f t="shared" si="9"/>
        <v>Subdivisionaria</v>
      </c>
      <c r="D628" s="13"/>
      <c r="F628" s="1" t="str">
        <f>CONCATENATE(Tabla13[[#This Row],[CODIGO CONTABLE]]," ",Tabla13[[#This Row],[DENOMINACIÓN]])</f>
        <v>27722 Revaluación</v>
      </c>
      <c r="G628" s="1" t="b">
        <f>ISNUMBER(SEARCH($J$1,Tabla35[[#This Row],[DATO PCGEM19]],1))</f>
        <v>0</v>
      </c>
    </row>
    <row r="629" spans="1:7" ht="15" x14ac:dyDescent="0.25">
      <c r="A629" s="21">
        <v>277221</v>
      </c>
      <c r="B629" t="s">
        <v>405</v>
      </c>
      <c r="C629" s="11" t="str">
        <f t="shared" si="9"/>
        <v>Analítica</v>
      </c>
      <c r="D629" s="13"/>
      <c r="F629" s="1" t="str">
        <f>CONCATENATE(Tabla13[[#This Row],[CODIGO CONTABLE]]," ",Tabla13[[#This Row],[DENOMINACIÓN]])</f>
        <v>277221 Patentes y propiedad industrial revaluación</v>
      </c>
      <c r="G629" s="1" t="b">
        <f>ISNUMBER(SEARCH($J$1,Tabla35[[#This Row],[DATO PCGEM19]],1))</f>
        <v>0</v>
      </c>
    </row>
    <row r="630" spans="1:7" ht="15" x14ac:dyDescent="0.25">
      <c r="A630" s="20">
        <v>2773</v>
      </c>
      <c r="B630" t="s">
        <v>406</v>
      </c>
      <c r="C630" s="11" t="str">
        <f t="shared" si="9"/>
        <v>Divisionaria</v>
      </c>
      <c r="D630" s="13"/>
      <c r="F630" s="1" t="str">
        <f>CONCATENATE(Tabla13[[#This Row],[CODIGO CONTABLE]]," ",Tabla13[[#This Row],[DENOMINACIÓN]])</f>
        <v>2773 Programas de computadora (software)</v>
      </c>
      <c r="G630" s="1" t="b">
        <f>ISNUMBER(SEARCH($J$1,Tabla35[[#This Row],[DATO PCGEM19]],1))</f>
        <v>0</v>
      </c>
    </row>
    <row r="631" spans="1:7" ht="15" x14ac:dyDescent="0.25">
      <c r="A631" s="20">
        <v>27731</v>
      </c>
      <c r="B631" t="s">
        <v>171</v>
      </c>
      <c r="C631" s="11" t="str">
        <f t="shared" si="9"/>
        <v>Subdivisionaria</v>
      </c>
      <c r="D631" s="13"/>
      <c r="F631" s="1" t="str">
        <f>CONCATENATE(Tabla13[[#This Row],[CODIGO CONTABLE]]," ",Tabla13[[#This Row],[DENOMINACIÓN]])</f>
        <v>27731 Costo</v>
      </c>
      <c r="G631" s="1" t="b">
        <f>ISNUMBER(SEARCH($J$1,Tabla35[[#This Row],[DATO PCGEM19]],1))</f>
        <v>0</v>
      </c>
    </row>
    <row r="632" spans="1:7" ht="15" x14ac:dyDescent="0.25">
      <c r="A632" s="21">
        <v>277311</v>
      </c>
      <c r="B632" t="s">
        <v>407</v>
      </c>
      <c r="C632" s="11" t="str">
        <f t="shared" si="9"/>
        <v>Analítica</v>
      </c>
      <c r="D632" s="13"/>
      <c r="F632" s="1" t="str">
        <f>CONCATENATE(Tabla13[[#This Row],[CODIGO CONTABLE]]," ",Tabla13[[#This Row],[DENOMINACIÓN]])</f>
        <v>277311 Programas de computadora (software) costo</v>
      </c>
      <c r="G632" s="1" t="b">
        <f>ISNUMBER(SEARCH($J$1,Tabla35[[#This Row],[DATO PCGEM19]],1))</f>
        <v>0</v>
      </c>
    </row>
    <row r="633" spans="1:7" ht="15" x14ac:dyDescent="0.25">
      <c r="A633" s="20">
        <v>27732</v>
      </c>
      <c r="B633" t="s">
        <v>362</v>
      </c>
      <c r="C633" s="11" t="str">
        <f t="shared" si="9"/>
        <v>Subdivisionaria</v>
      </c>
      <c r="D633" s="13"/>
      <c r="F633" s="1" t="str">
        <f>CONCATENATE(Tabla13[[#This Row],[CODIGO CONTABLE]]," ",Tabla13[[#This Row],[DENOMINACIÓN]])</f>
        <v>27732 Revaluación</v>
      </c>
      <c r="G633" s="1" t="b">
        <f>ISNUMBER(SEARCH($J$1,Tabla35[[#This Row],[DATO PCGEM19]],1))</f>
        <v>0</v>
      </c>
    </row>
    <row r="634" spans="1:7" ht="15" x14ac:dyDescent="0.25">
      <c r="A634" s="21">
        <v>277321</v>
      </c>
      <c r="B634" t="s">
        <v>408</v>
      </c>
      <c r="C634" s="11" t="str">
        <f t="shared" si="9"/>
        <v>Analítica</v>
      </c>
      <c r="D634" s="13"/>
      <c r="F634" s="1" t="str">
        <f>CONCATENATE(Tabla13[[#This Row],[CODIGO CONTABLE]]," ",Tabla13[[#This Row],[DENOMINACIÓN]])</f>
        <v>277321 Programas de computadora (software) revaluación</v>
      </c>
      <c r="G634" s="1" t="b">
        <f>ISNUMBER(SEARCH($J$1,Tabla35[[#This Row],[DATO PCGEM19]],1))</f>
        <v>0</v>
      </c>
    </row>
    <row r="635" spans="1:7" ht="15" x14ac:dyDescent="0.25">
      <c r="A635" s="20">
        <v>2774</v>
      </c>
      <c r="B635" t="s">
        <v>409</v>
      </c>
      <c r="C635" s="11" t="str">
        <f t="shared" si="9"/>
        <v>Divisionaria</v>
      </c>
      <c r="D635" s="13"/>
      <c r="F635" s="1" t="str">
        <f>CONCATENATE(Tabla13[[#This Row],[CODIGO CONTABLE]]," ",Tabla13[[#This Row],[DENOMINACIÓN]])</f>
        <v>2774 Costos de exploración y desarrollo</v>
      </c>
      <c r="G635" s="1" t="b">
        <f>ISNUMBER(SEARCH($J$1,Tabla35[[#This Row],[DATO PCGEM19]],1))</f>
        <v>0</v>
      </c>
    </row>
    <row r="636" spans="1:7" ht="15" x14ac:dyDescent="0.25">
      <c r="A636" s="20">
        <v>27741</v>
      </c>
      <c r="B636" t="s">
        <v>171</v>
      </c>
      <c r="C636" s="11" t="str">
        <f t="shared" si="9"/>
        <v>Subdivisionaria</v>
      </c>
      <c r="D636" s="13"/>
      <c r="F636" s="1" t="str">
        <f>CONCATENATE(Tabla13[[#This Row],[CODIGO CONTABLE]]," ",Tabla13[[#This Row],[DENOMINACIÓN]])</f>
        <v>27741 Costo</v>
      </c>
      <c r="G636" s="1" t="b">
        <f>ISNUMBER(SEARCH($J$1,Tabla35[[#This Row],[DATO PCGEM19]],1))</f>
        <v>0</v>
      </c>
    </row>
    <row r="637" spans="1:7" ht="15" x14ac:dyDescent="0.25">
      <c r="A637" s="21">
        <v>277411</v>
      </c>
      <c r="B637" t="s">
        <v>410</v>
      </c>
      <c r="C637" s="11" t="str">
        <f t="shared" si="9"/>
        <v>Analítica</v>
      </c>
      <c r="D637" s="13"/>
      <c r="F637" s="1" t="str">
        <f>CONCATENATE(Tabla13[[#This Row],[CODIGO CONTABLE]]," ",Tabla13[[#This Row],[DENOMINACIÓN]])</f>
        <v>277411 Costos de exploración y desarrollo costo</v>
      </c>
      <c r="G637" s="1" t="b">
        <f>ISNUMBER(SEARCH($J$1,Tabla35[[#This Row],[DATO PCGEM19]],1))</f>
        <v>0</v>
      </c>
    </row>
    <row r="638" spans="1:7" ht="15" x14ac:dyDescent="0.25">
      <c r="A638" s="20">
        <v>27742</v>
      </c>
      <c r="B638" t="s">
        <v>362</v>
      </c>
      <c r="C638" s="11" t="str">
        <f t="shared" si="9"/>
        <v>Subdivisionaria</v>
      </c>
      <c r="D638" s="13"/>
      <c r="F638" s="1" t="str">
        <f>CONCATENATE(Tabla13[[#This Row],[CODIGO CONTABLE]]," ",Tabla13[[#This Row],[DENOMINACIÓN]])</f>
        <v>27742 Revaluación</v>
      </c>
      <c r="G638" s="1" t="b">
        <f>ISNUMBER(SEARCH($J$1,Tabla35[[#This Row],[DATO PCGEM19]],1))</f>
        <v>0</v>
      </c>
    </row>
    <row r="639" spans="1:7" ht="15" x14ac:dyDescent="0.25">
      <c r="A639" s="21">
        <v>277421</v>
      </c>
      <c r="B639" t="s">
        <v>411</v>
      </c>
      <c r="C639" s="11" t="str">
        <f t="shared" si="9"/>
        <v>Analítica</v>
      </c>
      <c r="D639" s="13"/>
      <c r="F639" s="1" t="str">
        <f>CONCATENATE(Tabla13[[#This Row],[CODIGO CONTABLE]]," ",Tabla13[[#This Row],[DENOMINACIÓN]])</f>
        <v>277421 Costos de exploración y desarrollo revaluación</v>
      </c>
      <c r="G639" s="1" t="b">
        <f>ISNUMBER(SEARCH($J$1,Tabla35[[#This Row],[DATO PCGEM19]],1))</f>
        <v>0</v>
      </c>
    </row>
    <row r="640" spans="1:7" ht="15" x14ac:dyDescent="0.25">
      <c r="A640" s="20">
        <v>2775</v>
      </c>
      <c r="B640" t="s">
        <v>441</v>
      </c>
      <c r="C640" s="11" t="str">
        <f t="shared" si="9"/>
        <v>Divisionaria</v>
      </c>
      <c r="D640" s="13"/>
      <c r="F640" s="1" t="str">
        <f>CONCATENATE(Tabla13[[#This Row],[CODIGO CONTABLE]]," ",Tabla13[[#This Row],[DENOMINACIÓN]])</f>
        <v>2775 Fórmulas, diseños y prototipos</v>
      </c>
      <c r="G640" s="1" t="b">
        <f>ISNUMBER(SEARCH($J$1,Tabla35[[#This Row],[DATO PCGEM19]],1))</f>
        <v>0</v>
      </c>
    </row>
    <row r="641" spans="1:7" ht="15" x14ac:dyDescent="0.25">
      <c r="A641" s="20">
        <v>27751</v>
      </c>
      <c r="B641" t="s">
        <v>171</v>
      </c>
      <c r="C641" s="11" t="str">
        <f t="shared" si="9"/>
        <v>Subdivisionaria</v>
      </c>
      <c r="D641" s="13"/>
      <c r="F641" s="1" t="str">
        <f>CONCATENATE(Tabla13[[#This Row],[CODIGO CONTABLE]]," ",Tabla13[[#This Row],[DENOMINACIÓN]])</f>
        <v>27751 Costo</v>
      </c>
      <c r="G641" s="1" t="b">
        <f>ISNUMBER(SEARCH($J$1,Tabla35[[#This Row],[DATO PCGEM19]],1))</f>
        <v>0</v>
      </c>
    </row>
    <row r="642" spans="1:7" ht="15" x14ac:dyDescent="0.25">
      <c r="A642" s="21">
        <v>277511</v>
      </c>
      <c r="B642" t="s">
        <v>442</v>
      </c>
      <c r="C642" s="11" t="str">
        <f t="shared" si="9"/>
        <v>Analítica</v>
      </c>
      <c r="D642" s="13"/>
      <c r="F642" s="1" t="str">
        <f>CONCATENATE(Tabla13[[#This Row],[CODIGO CONTABLE]]," ",Tabla13[[#This Row],[DENOMINACIÓN]])</f>
        <v>277511 Fórmulas, diseños y prototipos costo</v>
      </c>
      <c r="G642" s="1" t="b">
        <f>ISNUMBER(SEARCH($J$1,Tabla35[[#This Row],[DATO PCGEM19]],1))</f>
        <v>0</v>
      </c>
    </row>
    <row r="643" spans="1:7" ht="15" x14ac:dyDescent="0.25">
      <c r="A643" s="20">
        <v>27752</v>
      </c>
      <c r="B643" t="s">
        <v>362</v>
      </c>
      <c r="C643" s="11" t="str">
        <f t="shared" si="9"/>
        <v>Subdivisionaria</v>
      </c>
      <c r="D643" s="13"/>
      <c r="F643" s="1" t="str">
        <f>CONCATENATE(Tabla13[[#This Row],[CODIGO CONTABLE]]," ",Tabla13[[#This Row],[DENOMINACIÓN]])</f>
        <v>27752 Revaluación</v>
      </c>
      <c r="G643" s="1" t="b">
        <f>ISNUMBER(SEARCH($J$1,Tabla35[[#This Row],[DATO PCGEM19]],1))</f>
        <v>0</v>
      </c>
    </row>
    <row r="644" spans="1:7" ht="15" x14ac:dyDescent="0.25">
      <c r="A644" s="21">
        <v>277521</v>
      </c>
      <c r="B644" t="s">
        <v>443</v>
      </c>
      <c r="C644" s="11" t="str">
        <f t="shared" si="9"/>
        <v>Analítica</v>
      </c>
      <c r="D644" s="13"/>
      <c r="F644" s="1" t="str">
        <f>CONCATENATE(Tabla13[[#This Row],[CODIGO CONTABLE]]," ",Tabla13[[#This Row],[DENOMINACIÓN]])</f>
        <v>277521 Fórmulas, diseños y prototipos revaluación</v>
      </c>
      <c r="G644" s="1" t="b">
        <f>ISNUMBER(SEARCH($J$1,Tabla35[[#This Row],[DATO PCGEM19]],1))</f>
        <v>0</v>
      </c>
    </row>
    <row r="645" spans="1:7" ht="15" x14ac:dyDescent="0.25">
      <c r="A645" s="20">
        <v>2779</v>
      </c>
      <c r="B645" t="s">
        <v>415</v>
      </c>
      <c r="C645" s="11" t="str">
        <f t="shared" si="9"/>
        <v>Divisionaria</v>
      </c>
      <c r="D645" s="13"/>
      <c r="F645" s="1" t="str">
        <f>CONCATENATE(Tabla13[[#This Row],[CODIGO CONTABLE]]," ",Tabla13[[#This Row],[DENOMINACIÓN]])</f>
        <v>2779 Otros activos intangibles</v>
      </c>
      <c r="G645" s="1" t="b">
        <f>ISNUMBER(SEARCH($J$1,Tabla35[[#This Row],[DATO PCGEM19]],1))</f>
        <v>0</v>
      </c>
    </row>
    <row r="646" spans="1:7" ht="15" x14ac:dyDescent="0.25">
      <c r="A646" s="20">
        <v>27791</v>
      </c>
      <c r="B646" t="s">
        <v>171</v>
      </c>
      <c r="C646" s="11" t="str">
        <f t="shared" si="9"/>
        <v>Subdivisionaria</v>
      </c>
      <c r="D646" s="13"/>
      <c r="F646" s="1" t="str">
        <f>CONCATENATE(Tabla13[[#This Row],[CODIGO CONTABLE]]," ",Tabla13[[#This Row],[DENOMINACIÓN]])</f>
        <v>27791 Costo</v>
      </c>
      <c r="G646" s="1" t="b">
        <f>ISNUMBER(SEARCH($J$1,Tabla35[[#This Row],[DATO PCGEM19]],1))</f>
        <v>0</v>
      </c>
    </row>
    <row r="647" spans="1:7" ht="15" x14ac:dyDescent="0.25">
      <c r="A647" s="21">
        <v>277911</v>
      </c>
      <c r="B647" t="s">
        <v>416</v>
      </c>
      <c r="C647" s="11" t="str">
        <f t="shared" si="9"/>
        <v>Analítica</v>
      </c>
      <c r="D647" s="13"/>
      <c r="F647" s="1" t="str">
        <f>CONCATENATE(Tabla13[[#This Row],[CODIGO CONTABLE]]," ",Tabla13[[#This Row],[DENOMINACIÓN]])</f>
        <v>277911 Otros activos intangibles costo</v>
      </c>
      <c r="G647" s="1" t="b">
        <f>ISNUMBER(SEARCH($J$1,Tabla35[[#This Row],[DATO PCGEM19]],1))</f>
        <v>0</v>
      </c>
    </row>
    <row r="648" spans="1:7" ht="15" x14ac:dyDescent="0.25">
      <c r="A648" s="20">
        <v>27792</v>
      </c>
      <c r="B648" t="s">
        <v>362</v>
      </c>
      <c r="C648" s="11" t="str">
        <f t="shared" ref="C648:C711" si="10">IF(LEN(A648)=1, "Elemento", IF(LEN(A648)=2, "Cuenta", IF(LEN(A648)=3, "Subcuenta", IF(LEN(A648)=4, "Divisionaria", IF(LEN(A648)=5, "Subdivisionaria", "Analítica")))))</f>
        <v>Subdivisionaria</v>
      </c>
      <c r="D648" s="13"/>
      <c r="F648" s="1" t="str">
        <f>CONCATENATE(Tabla13[[#This Row],[CODIGO CONTABLE]]," ",Tabla13[[#This Row],[DENOMINACIÓN]])</f>
        <v>27792 Revaluación</v>
      </c>
      <c r="G648" s="1" t="b">
        <f>ISNUMBER(SEARCH($J$1,Tabla35[[#This Row],[DATO PCGEM19]],1))</f>
        <v>0</v>
      </c>
    </row>
    <row r="649" spans="1:7" ht="15" x14ac:dyDescent="0.25">
      <c r="A649" s="21">
        <v>277921</v>
      </c>
      <c r="B649" t="s">
        <v>417</v>
      </c>
      <c r="C649" s="11" t="str">
        <f t="shared" si="10"/>
        <v>Analítica</v>
      </c>
      <c r="D649" s="13"/>
      <c r="F649" s="1" t="str">
        <f>CONCATENATE(Tabla13[[#This Row],[CODIGO CONTABLE]]," ",Tabla13[[#This Row],[DENOMINACIÓN]])</f>
        <v>277921 Otros activos intangibles revaluación</v>
      </c>
      <c r="G649" s="1" t="b">
        <f>ISNUMBER(SEARCH($J$1,Tabla35[[#This Row],[DATO PCGEM19]],1))</f>
        <v>0</v>
      </c>
    </row>
    <row r="650" spans="1:7" ht="15" x14ac:dyDescent="0.25">
      <c r="A650" s="20">
        <v>278</v>
      </c>
      <c r="B650" t="s">
        <v>444</v>
      </c>
      <c r="C650" s="11" t="str">
        <f t="shared" si="10"/>
        <v>Subcuenta</v>
      </c>
      <c r="D650" s="13"/>
      <c r="F650" s="1" t="str">
        <f>CONCATENATE(Tabla13[[#This Row],[CODIGO CONTABLE]]," ",Tabla13[[#This Row],[DENOMINACIÓN]])</f>
        <v>278 Depreciación acumulada-activos biológicos</v>
      </c>
      <c r="G650" s="1" t="b">
        <f>ISNUMBER(SEARCH($J$1,Tabla35[[#This Row],[DATO PCGEM19]],1))</f>
        <v>0</v>
      </c>
    </row>
    <row r="651" spans="1:7" ht="15" x14ac:dyDescent="0.25">
      <c r="A651" s="20">
        <v>2781</v>
      </c>
      <c r="B651" t="s">
        <v>418</v>
      </c>
      <c r="C651" s="11" t="str">
        <f t="shared" si="10"/>
        <v>Divisionaria</v>
      </c>
      <c r="D651" s="13"/>
      <c r="F651" s="1" t="str">
        <f>CONCATENATE(Tabla13[[#This Row],[CODIGO CONTABLE]]," ",Tabla13[[#This Row],[DENOMINACIÓN]])</f>
        <v>2781 Activos biológicos en producción</v>
      </c>
      <c r="G651" s="1" t="b">
        <f>ISNUMBER(SEARCH($J$1,Tabla35[[#This Row],[DATO PCGEM19]],1))</f>
        <v>0</v>
      </c>
    </row>
    <row r="652" spans="1:7" ht="15" x14ac:dyDescent="0.25">
      <c r="A652" s="20">
        <v>27811</v>
      </c>
      <c r="B652" t="s">
        <v>171</v>
      </c>
      <c r="C652" s="11" t="str">
        <f t="shared" si="10"/>
        <v>Subdivisionaria</v>
      </c>
      <c r="D652" s="13"/>
      <c r="F652" s="1" t="str">
        <f>CONCATENATE(Tabla13[[#This Row],[CODIGO CONTABLE]]," ",Tabla13[[#This Row],[DENOMINACIÓN]])</f>
        <v>27811 Costo</v>
      </c>
      <c r="G652" s="1" t="b">
        <f>ISNUMBER(SEARCH($J$1,Tabla35[[#This Row],[DATO PCGEM19]],1))</f>
        <v>0</v>
      </c>
    </row>
    <row r="653" spans="1:7" ht="15" x14ac:dyDescent="0.25">
      <c r="A653" s="21">
        <v>278111</v>
      </c>
      <c r="B653" t="s">
        <v>419</v>
      </c>
      <c r="C653" s="11" t="str">
        <f t="shared" si="10"/>
        <v>Analítica</v>
      </c>
      <c r="D653" s="13"/>
      <c r="F653" s="1" t="str">
        <f>CONCATENATE(Tabla13[[#This Row],[CODIGO CONTABLE]]," ",Tabla13[[#This Row],[DENOMINACIÓN]])</f>
        <v>278111 Activos biológicos en producción costo</v>
      </c>
      <c r="G653" s="1" t="b">
        <f>ISNUMBER(SEARCH($J$1,Tabla35[[#This Row],[DATO PCGEM19]],1))</f>
        <v>0</v>
      </c>
    </row>
    <row r="654" spans="1:7" ht="15" x14ac:dyDescent="0.25">
      <c r="A654" s="20">
        <v>27813</v>
      </c>
      <c r="B654" t="s">
        <v>333</v>
      </c>
      <c r="C654" s="11" t="str">
        <f t="shared" si="10"/>
        <v>Subdivisionaria</v>
      </c>
      <c r="D654" s="13"/>
      <c r="F654" s="1" t="str">
        <f>CONCATENATE(Tabla13[[#This Row],[CODIGO CONTABLE]]," ",Tabla13[[#This Row],[DENOMINACIÓN]])</f>
        <v>27813 Costo de financiación</v>
      </c>
      <c r="G654" s="1" t="b">
        <f>ISNUMBER(SEARCH($J$1,Tabla35[[#This Row],[DATO PCGEM19]],1))</f>
        <v>0</v>
      </c>
    </row>
    <row r="655" spans="1:7" ht="15" x14ac:dyDescent="0.25">
      <c r="A655" s="21">
        <v>278131</v>
      </c>
      <c r="B655" t="s">
        <v>445</v>
      </c>
      <c r="C655" s="11" t="str">
        <f t="shared" si="10"/>
        <v>Analítica</v>
      </c>
      <c r="D655" s="13"/>
      <c r="F655" s="1" t="str">
        <f>CONCATENATE(Tabla13[[#This Row],[CODIGO CONTABLE]]," ",Tabla13[[#This Row],[DENOMINACIÓN]])</f>
        <v>278131 Activos biológicos en producción costo de financiación</v>
      </c>
      <c r="G655" s="1" t="b">
        <f>ISNUMBER(SEARCH($J$1,Tabla35[[#This Row],[DATO PCGEM19]],1))</f>
        <v>0</v>
      </c>
    </row>
    <row r="656" spans="1:7" ht="15" x14ac:dyDescent="0.25">
      <c r="A656" s="20">
        <v>2782</v>
      </c>
      <c r="B656" t="s">
        <v>422</v>
      </c>
      <c r="C656" s="11" t="str">
        <f t="shared" si="10"/>
        <v>Divisionaria</v>
      </c>
      <c r="D656" s="13"/>
      <c r="F656" s="1" t="str">
        <f>CONCATENATE(Tabla13[[#This Row],[CODIGO CONTABLE]]," ",Tabla13[[#This Row],[DENOMINACIÓN]])</f>
        <v>2782 Activos biológicos en desarrollo</v>
      </c>
      <c r="G656" s="1" t="b">
        <f>ISNUMBER(SEARCH($J$1,Tabla35[[#This Row],[DATO PCGEM19]],1))</f>
        <v>0</v>
      </c>
    </row>
    <row r="657" spans="1:7" ht="15" x14ac:dyDescent="0.25">
      <c r="A657" s="20">
        <v>27821</v>
      </c>
      <c r="B657" t="s">
        <v>171</v>
      </c>
      <c r="C657" s="11" t="str">
        <f t="shared" si="10"/>
        <v>Subdivisionaria</v>
      </c>
      <c r="D657" s="13"/>
      <c r="F657" s="1" t="str">
        <f>CONCATENATE(Tabla13[[#This Row],[CODIGO CONTABLE]]," ",Tabla13[[#This Row],[DENOMINACIÓN]])</f>
        <v>27821 Costo</v>
      </c>
      <c r="G657" s="1" t="b">
        <f>ISNUMBER(SEARCH($J$1,Tabla35[[#This Row],[DATO PCGEM19]],1))</f>
        <v>0</v>
      </c>
    </row>
    <row r="658" spans="1:7" ht="15" x14ac:dyDescent="0.25">
      <c r="A658" s="21">
        <v>278211</v>
      </c>
      <c r="B658" t="s">
        <v>423</v>
      </c>
      <c r="C658" s="11" t="str">
        <f t="shared" si="10"/>
        <v>Analítica</v>
      </c>
      <c r="D658" s="13"/>
      <c r="F658" s="1" t="str">
        <f>CONCATENATE(Tabla13[[#This Row],[CODIGO CONTABLE]]," ",Tabla13[[#This Row],[DENOMINACIÓN]])</f>
        <v>278211 Activos biológicos en desarrollo costo</v>
      </c>
      <c r="G658" s="1" t="b">
        <f>ISNUMBER(SEARCH($J$1,Tabla35[[#This Row],[DATO PCGEM19]],1))</f>
        <v>0</v>
      </c>
    </row>
    <row r="659" spans="1:7" ht="15" x14ac:dyDescent="0.25">
      <c r="A659" s="20">
        <v>27823</v>
      </c>
      <c r="B659" t="s">
        <v>333</v>
      </c>
      <c r="C659" s="11" t="str">
        <f t="shared" si="10"/>
        <v>Subdivisionaria</v>
      </c>
      <c r="D659" s="13"/>
      <c r="F659" s="1" t="str">
        <f>CONCATENATE(Tabla13[[#This Row],[CODIGO CONTABLE]]," ",Tabla13[[#This Row],[DENOMINACIÓN]])</f>
        <v>27823 Costo de financiación</v>
      </c>
      <c r="G659" s="1" t="b">
        <f>ISNUMBER(SEARCH($J$1,Tabla35[[#This Row],[DATO PCGEM19]],1))</f>
        <v>0</v>
      </c>
    </row>
    <row r="660" spans="1:7" ht="15" x14ac:dyDescent="0.25">
      <c r="A660" s="21">
        <v>278231</v>
      </c>
      <c r="B660" t="s">
        <v>446</v>
      </c>
      <c r="C660" s="11" t="str">
        <f t="shared" si="10"/>
        <v>Analítica</v>
      </c>
      <c r="D660" s="13"/>
      <c r="F660" s="1" t="str">
        <f>CONCATENATE(Tabla13[[#This Row],[CODIGO CONTABLE]]," ",Tabla13[[#This Row],[DENOMINACIÓN]])</f>
        <v>278231 Activos biológicos en desarrollo costo de financiación</v>
      </c>
      <c r="G660" s="1" t="b">
        <f>ISNUMBER(SEARCH($J$1,Tabla35[[#This Row],[DATO PCGEM19]],1))</f>
        <v>0</v>
      </c>
    </row>
    <row r="661" spans="1:7" ht="15" x14ac:dyDescent="0.25">
      <c r="A661" s="20">
        <v>279</v>
      </c>
      <c r="B661" t="s">
        <v>447</v>
      </c>
      <c r="C661" s="11" t="str">
        <f t="shared" si="10"/>
        <v>Subcuenta</v>
      </c>
      <c r="D661" s="13"/>
      <c r="F661" s="1" t="str">
        <f>CONCATENATE(Tabla13[[#This Row],[CODIGO CONTABLE]]," ",Tabla13[[#This Row],[DENOMINACIÓN]])</f>
        <v>279 Desvalorización acumulada</v>
      </c>
      <c r="G661" s="1" t="b">
        <f>ISNUMBER(SEARCH($J$1,Tabla35[[#This Row],[DATO PCGEM19]],1))</f>
        <v>0</v>
      </c>
    </row>
    <row r="662" spans="1:7" ht="15" x14ac:dyDescent="0.25">
      <c r="A662" s="20">
        <v>2791</v>
      </c>
      <c r="B662" t="s">
        <v>448</v>
      </c>
      <c r="C662" s="11" t="str">
        <f t="shared" si="10"/>
        <v>Divisionaria</v>
      </c>
      <c r="D662" s="13"/>
      <c r="F662" s="1" t="str">
        <f>CONCATENATE(Tabla13[[#This Row],[CODIGO CONTABLE]]," ",Tabla13[[#This Row],[DENOMINACIÓN]])</f>
        <v>2791 Propiedad de inversión</v>
      </c>
      <c r="G662" s="1" t="b">
        <f>ISNUMBER(SEARCH($J$1,Tabla35[[#This Row],[DATO PCGEM19]],1))</f>
        <v>0</v>
      </c>
    </row>
    <row r="663" spans="1:7" ht="15" x14ac:dyDescent="0.25">
      <c r="A663" s="20">
        <v>2791</v>
      </c>
      <c r="B663" t="s">
        <v>448</v>
      </c>
      <c r="C663" s="11" t="str">
        <f t="shared" si="10"/>
        <v>Divisionaria</v>
      </c>
      <c r="D663" s="13"/>
      <c r="F663" s="1" t="str">
        <f>CONCATENATE(Tabla13[[#This Row],[CODIGO CONTABLE]]," ",Tabla13[[#This Row],[DENOMINACIÓN]])</f>
        <v>2791 Propiedad de inversión</v>
      </c>
      <c r="G663" s="1" t="b">
        <f>ISNUMBER(SEARCH($J$1,Tabla35[[#This Row],[DATO PCGEM19]],1))</f>
        <v>0</v>
      </c>
    </row>
    <row r="664" spans="1:7" ht="15" x14ac:dyDescent="0.25">
      <c r="A664" s="21">
        <v>279101</v>
      </c>
      <c r="B664" t="s">
        <v>431</v>
      </c>
      <c r="C664" s="11" t="str">
        <f t="shared" si="10"/>
        <v>Analítica</v>
      </c>
      <c r="D664" s="13"/>
      <c r="F664" s="1" t="str">
        <f>CONCATENATE(Tabla13[[#This Row],[CODIGO CONTABLE]]," ",Tabla13[[#This Row],[DENOMINACIÓN]])</f>
        <v>279101 Planta productora en producción</v>
      </c>
      <c r="G664" s="1" t="b">
        <f>ISNUMBER(SEARCH($J$1,Tabla35[[#This Row],[DATO PCGEM19]],1))</f>
        <v>0</v>
      </c>
    </row>
    <row r="665" spans="1:7" ht="15" x14ac:dyDescent="0.25">
      <c r="A665" s="20">
        <v>27911</v>
      </c>
      <c r="B665" t="s">
        <v>373</v>
      </c>
      <c r="C665" s="11" t="str">
        <f t="shared" si="10"/>
        <v>Subdivisionaria</v>
      </c>
      <c r="D665" s="13"/>
      <c r="F665" s="1" t="str">
        <f>CONCATENATE(Tabla13[[#This Row],[CODIGO CONTABLE]]," ",Tabla13[[#This Row],[DENOMINACIÓN]])</f>
        <v>27911 Planta productora en desarrollo</v>
      </c>
      <c r="G665" s="1" t="b">
        <f>ISNUMBER(SEARCH($J$1,Tabla35[[#This Row],[DATO PCGEM19]],1))</f>
        <v>0</v>
      </c>
    </row>
    <row r="666" spans="1:7" ht="15" x14ac:dyDescent="0.25">
      <c r="A666" s="21">
        <v>279111</v>
      </c>
      <c r="B666" t="s">
        <v>373</v>
      </c>
      <c r="C666" s="11" t="str">
        <f t="shared" si="10"/>
        <v>Analítica</v>
      </c>
      <c r="D666" s="13"/>
      <c r="F666" s="1" t="str">
        <f>CONCATENATE(Tabla13[[#This Row],[CODIGO CONTABLE]]," ",Tabla13[[#This Row],[DENOMINACIÓN]])</f>
        <v>279111 Planta productora en desarrollo</v>
      </c>
      <c r="G666" s="1" t="b">
        <f>ISNUMBER(SEARCH($J$1,Tabla35[[#This Row],[DATO PCGEM19]],1))</f>
        <v>0</v>
      </c>
    </row>
    <row r="667" spans="1:7" ht="15" x14ac:dyDescent="0.25">
      <c r="A667" s="20">
        <v>27912</v>
      </c>
      <c r="B667" t="s">
        <v>361</v>
      </c>
      <c r="C667" s="11" t="str">
        <f t="shared" si="10"/>
        <v>Subdivisionaria</v>
      </c>
      <c r="D667" s="13"/>
      <c r="F667" s="1" t="str">
        <f>CONCATENATE(Tabla13[[#This Row],[CODIGO CONTABLE]]," ",Tabla13[[#This Row],[DENOMINACIÓN]])</f>
        <v>27912 Terrenos</v>
      </c>
      <c r="G667" s="1" t="b">
        <f>ISNUMBER(SEARCH($J$1,Tabla35[[#This Row],[DATO PCGEM19]],1))</f>
        <v>0</v>
      </c>
    </row>
    <row r="668" spans="1:7" ht="15" x14ac:dyDescent="0.25">
      <c r="A668" s="21">
        <v>279121</v>
      </c>
      <c r="B668" t="s">
        <v>361</v>
      </c>
      <c r="C668" s="11" t="str">
        <f t="shared" si="10"/>
        <v>Analítica</v>
      </c>
      <c r="D668" s="13"/>
      <c r="F668" s="1" t="str">
        <f>CONCATENATE(Tabla13[[#This Row],[CODIGO CONTABLE]]," ",Tabla13[[#This Row],[DENOMINACIÓN]])</f>
        <v>279121 Terrenos</v>
      </c>
      <c r="G668" s="1" t="b">
        <f>ISNUMBER(SEARCH($J$1,Tabla35[[#This Row],[DATO PCGEM19]],1))</f>
        <v>0</v>
      </c>
    </row>
    <row r="669" spans="1:7" ht="15" x14ac:dyDescent="0.25">
      <c r="A669" s="20">
        <v>27913</v>
      </c>
      <c r="B669" t="s">
        <v>363</v>
      </c>
      <c r="C669" s="11" t="str">
        <f t="shared" si="10"/>
        <v>Subdivisionaria</v>
      </c>
      <c r="D669" s="13"/>
      <c r="F669" s="1" t="str">
        <f>CONCATENATE(Tabla13[[#This Row],[CODIGO CONTABLE]]," ",Tabla13[[#This Row],[DENOMINACIÓN]])</f>
        <v>27913 Edificaciones</v>
      </c>
      <c r="G669" s="1" t="b">
        <f>ISNUMBER(SEARCH($J$1,Tabla35[[#This Row],[DATO PCGEM19]],1))</f>
        <v>0</v>
      </c>
    </row>
    <row r="670" spans="1:7" ht="15" x14ac:dyDescent="0.25">
      <c r="A670" s="21">
        <v>279131</v>
      </c>
      <c r="B670" t="s">
        <v>363</v>
      </c>
      <c r="C670" s="11" t="str">
        <f t="shared" si="10"/>
        <v>Analítica</v>
      </c>
      <c r="D670" s="13"/>
      <c r="F670" s="1" t="str">
        <f>CONCATENATE(Tabla13[[#This Row],[CODIGO CONTABLE]]," ",Tabla13[[#This Row],[DENOMINACIÓN]])</f>
        <v>279131 Edificaciones</v>
      </c>
      <c r="G670" s="1" t="b">
        <f>ISNUMBER(SEARCH($J$1,Tabla35[[#This Row],[DATO PCGEM19]],1))</f>
        <v>0</v>
      </c>
    </row>
    <row r="671" spans="1:7" ht="15" x14ac:dyDescent="0.25">
      <c r="A671" s="20">
        <v>2793</v>
      </c>
      <c r="B671" t="s">
        <v>283</v>
      </c>
      <c r="C671" s="11" t="str">
        <f t="shared" si="10"/>
        <v>Divisionaria</v>
      </c>
      <c r="D671" s="13"/>
      <c r="F671" s="1" t="str">
        <f>CONCATENATE(Tabla13[[#This Row],[CODIGO CONTABLE]]," ",Tabla13[[#This Row],[DENOMINACIÓN]])</f>
        <v>2793 Propiedad, planta y equipo</v>
      </c>
      <c r="G671" s="1" t="b">
        <f>ISNUMBER(SEARCH($J$1,Tabla35[[#This Row],[DATO PCGEM19]],1))</f>
        <v>0</v>
      </c>
    </row>
    <row r="672" spans="1:7" ht="15" x14ac:dyDescent="0.25">
      <c r="A672" s="20">
        <v>2793</v>
      </c>
      <c r="B672" t="s">
        <v>283</v>
      </c>
      <c r="C672" s="11" t="str">
        <f t="shared" si="10"/>
        <v>Divisionaria</v>
      </c>
      <c r="D672" s="13"/>
      <c r="F672" s="1" t="str">
        <f>CONCATENATE(Tabla13[[#This Row],[CODIGO CONTABLE]]," ",Tabla13[[#This Row],[DENOMINACIÓN]])</f>
        <v>2793 Propiedad, planta y equipo</v>
      </c>
      <c r="G672" s="1" t="b">
        <f>ISNUMBER(SEARCH($J$1,Tabla35[[#This Row],[DATO PCGEM19]],1))</f>
        <v>0</v>
      </c>
    </row>
    <row r="673" spans="1:7" ht="15" x14ac:dyDescent="0.25">
      <c r="A673" s="21">
        <v>279301</v>
      </c>
      <c r="B673" t="s">
        <v>449</v>
      </c>
      <c r="C673" s="11" t="str">
        <f t="shared" si="10"/>
        <v>Analítica</v>
      </c>
      <c r="D673" s="13"/>
      <c r="F673" s="1" t="str">
        <f>CONCATENATE(Tabla13[[#This Row],[CODIGO CONTABLE]]," ",Tabla13[[#This Row],[DENOMINACIÓN]])</f>
        <v>279301 Plantas productoras en producción</v>
      </c>
      <c r="G673" s="1" t="b">
        <f>ISNUMBER(SEARCH($J$1,Tabla35[[#This Row],[DATO PCGEM19]],1))</f>
        <v>0</v>
      </c>
    </row>
    <row r="674" spans="1:7" ht="15" x14ac:dyDescent="0.25">
      <c r="A674" s="20">
        <v>27931</v>
      </c>
      <c r="B674" t="s">
        <v>373</v>
      </c>
      <c r="C674" s="11" t="str">
        <f t="shared" si="10"/>
        <v>Subdivisionaria</v>
      </c>
      <c r="D674" s="13"/>
      <c r="F674" s="1" t="str">
        <f>CONCATENATE(Tabla13[[#This Row],[CODIGO CONTABLE]]," ",Tabla13[[#This Row],[DENOMINACIÓN]])</f>
        <v>27931 Planta productora en desarrollo</v>
      </c>
      <c r="G674" s="1" t="b">
        <f>ISNUMBER(SEARCH($J$1,Tabla35[[#This Row],[DATO PCGEM19]],1))</f>
        <v>0</v>
      </c>
    </row>
    <row r="675" spans="1:7" ht="15" x14ac:dyDescent="0.25">
      <c r="A675" s="21">
        <v>279311</v>
      </c>
      <c r="B675" t="s">
        <v>373</v>
      </c>
      <c r="C675" s="11" t="str">
        <f t="shared" si="10"/>
        <v>Analítica</v>
      </c>
      <c r="D675" s="13"/>
      <c r="F675" s="1" t="str">
        <f>CONCATENATE(Tabla13[[#This Row],[CODIGO CONTABLE]]," ",Tabla13[[#This Row],[DENOMINACIÓN]])</f>
        <v>279311 Planta productora en desarrollo</v>
      </c>
      <c r="G675" s="1" t="b">
        <f>ISNUMBER(SEARCH($J$1,Tabla35[[#This Row],[DATO PCGEM19]],1))</f>
        <v>0</v>
      </c>
    </row>
    <row r="676" spans="1:7" ht="15" x14ac:dyDescent="0.25">
      <c r="A676" s="20">
        <v>27932</v>
      </c>
      <c r="B676" t="s">
        <v>361</v>
      </c>
      <c r="C676" s="11" t="str">
        <f t="shared" si="10"/>
        <v>Subdivisionaria</v>
      </c>
      <c r="D676" s="13"/>
      <c r="F676" s="1" t="str">
        <f>CONCATENATE(Tabla13[[#This Row],[CODIGO CONTABLE]]," ",Tabla13[[#This Row],[DENOMINACIÓN]])</f>
        <v>27932 Terrenos</v>
      </c>
      <c r="G676" s="1" t="b">
        <f>ISNUMBER(SEARCH($J$1,Tabla35[[#This Row],[DATO PCGEM19]],1))</f>
        <v>0</v>
      </c>
    </row>
    <row r="677" spans="1:7" ht="15" x14ac:dyDescent="0.25">
      <c r="A677" s="21">
        <v>279321</v>
      </c>
      <c r="B677" t="s">
        <v>361</v>
      </c>
      <c r="C677" s="11" t="str">
        <f t="shared" si="10"/>
        <v>Analítica</v>
      </c>
      <c r="D677" s="13"/>
      <c r="F677" s="1" t="str">
        <f>CONCATENATE(Tabla13[[#This Row],[CODIGO CONTABLE]]," ",Tabla13[[#This Row],[DENOMINACIÓN]])</f>
        <v>279321 Terrenos</v>
      </c>
      <c r="G677" s="1" t="b">
        <f>ISNUMBER(SEARCH($J$1,Tabla35[[#This Row],[DATO PCGEM19]],1))</f>
        <v>0</v>
      </c>
    </row>
    <row r="678" spans="1:7" ht="15" x14ac:dyDescent="0.25">
      <c r="A678" s="20">
        <v>27933</v>
      </c>
      <c r="B678" t="s">
        <v>363</v>
      </c>
      <c r="C678" s="11" t="str">
        <f t="shared" si="10"/>
        <v>Subdivisionaria</v>
      </c>
      <c r="D678" s="13"/>
      <c r="F678" s="1" t="str">
        <f>CONCATENATE(Tabla13[[#This Row],[CODIGO CONTABLE]]," ",Tabla13[[#This Row],[DENOMINACIÓN]])</f>
        <v>27933 Edificaciones</v>
      </c>
      <c r="G678" s="1" t="b">
        <f>ISNUMBER(SEARCH($J$1,Tabla35[[#This Row],[DATO PCGEM19]],1))</f>
        <v>0</v>
      </c>
    </row>
    <row r="679" spans="1:7" ht="15" x14ac:dyDescent="0.25">
      <c r="A679" s="21">
        <v>279331</v>
      </c>
      <c r="B679" t="s">
        <v>363</v>
      </c>
      <c r="C679" s="11" t="str">
        <f t="shared" si="10"/>
        <v>Analítica</v>
      </c>
      <c r="D679" s="13"/>
      <c r="F679" s="1" t="str">
        <f>CONCATENATE(Tabla13[[#This Row],[CODIGO CONTABLE]]," ",Tabla13[[#This Row],[DENOMINACIÓN]])</f>
        <v>279331 Edificaciones</v>
      </c>
      <c r="G679" s="1" t="b">
        <f>ISNUMBER(SEARCH($J$1,Tabla35[[#This Row],[DATO PCGEM19]],1))</f>
        <v>0</v>
      </c>
    </row>
    <row r="680" spans="1:7" ht="15" x14ac:dyDescent="0.25">
      <c r="A680" s="20">
        <v>27934</v>
      </c>
      <c r="B680" t="s">
        <v>381</v>
      </c>
      <c r="C680" s="11" t="str">
        <f t="shared" si="10"/>
        <v>Subdivisionaria</v>
      </c>
      <c r="D680" s="13"/>
      <c r="F680" s="1" t="str">
        <f>CONCATENATE(Tabla13[[#This Row],[CODIGO CONTABLE]]," ",Tabla13[[#This Row],[DENOMINACIÓN]])</f>
        <v>27934 Maquinarias y equipos de explotación</v>
      </c>
      <c r="G680" s="1" t="b">
        <f>ISNUMBER(SEARCH($J$1,Tabla35[[#This Row],[DATO PCGEM19]],1))</f>
        <v>0</v>
      </c>
    </row>
    <row r="681" spans="1:7" ht="15" x14ac:dyDescent="0.25">
      <c r="A681" s="21">
        <v>279341</v>
      </c>
      <c r="B681" t="s">
        <v>381</v>
      </c>
      <c r="C681" s="11" t="str">
        <f t="shared" si="10"/>
        <v>Analítica</v>
      </c>
      <c r="D681" s="13"/>
      <c r="F681" s="1" t="str">
        <f>CONCATENATE(Tabla13[[#This Row],[CODIGO CONTABLE]]," ",Tabla13[[#This Row],[DENOMINACIÓN]])</f>
        <v>279341 Maquinarias y equipos de explotación</v>
      </c>
      <c r="G681" s="1" t="b">
        <f>ISNUMBER(SEARCH($J$1,Tabla35[[#This Row],[DATO PCGEM19]],1))</f>
        <v>0</v>
      </c>
    </row>
    <row r="682" spans="1:7" ht="15" x14ac:dyDescent="0.25">
      <c r="A682" s="20">
        <v>27935</v>
      </c>
      <c r="B682" t="s">
        <v>385</v>
      </c>
      <c r="C682" s="11" t="str">
        <f t="shared" si="10"/>
        <v>Subdivisionaria</v>
      </c>
      <c r="D682" s="13"/>
      <c r="F682" s="1" t="str">
        <f>CONCATENATE(Tabla13[[#This Row],[CODIGO CONTABLE]]," ",Tabla13[[#This Row],[DENOMINACIÓN]])</f>
        <v>27935 Unidades de transporte</v>
      </c>
      <c r="G682" s="1" t="b">
        <f>ISNUMBER(SEARCH($J$1,Tabla35[[#This Row],[DATO PCGEM19]],1))</f>
        <v>0</v>
      </c>
    </row>
    <row r="683" spans="1:7" ht="15" x14ac:dyDescent="0.25">
      <c r="A683" s="21">
        <v>279351</v>
      </c>
      <c r="B683" t="s">
        <v>385</v>
      </c>
      <c r="C683" s="11" t="str">
        <f t="shared" si="10"/>
        <v>Analítica</v>
      </c>
      <c r="D683" s="13"/>
      <c r="F683" s="1" t="str">
        <f>CONCATENATE(Tabla13[[#This Row],[CODIGO CONTABLE]]," ",Tabla13[[#This Row],[DENOMINACIÓN]])</f>
        <v>279351 Unidades de transporte</v>
      </c>
      <c r="G683" s="1" t="b">
        <f>ISNUMBER(SEARCH($J$1,Tabla35[[#This Row],[DATO PCGEM19]],1))</f>
        <v>0</v>
      </c>
    </row>
    <row r="684" spans="1:7" ht="15" x14ac:dyDescent="0.25">
      <c r="A684" s="20">
        <v>27936</v>
      </c>
      <c r="B684" t="s">
        <v>388</v>
      </c>
      <c r="C684" s="11" t="str">
        <f t="shared" si="10"/>
        <v>Subdivisionaria</v>
      </c>
      <c r="D684" s="13"/>
      <c r="F684" s="1" t="str">
        <f>CONCATENATE(Tabla13[[#This Row],[CODIGO CONTABLE]]," ",Tabla13[[#This Row],[DENOMINACIÓN]])</f>
        <v>27936 Muebles y enseres</v>
      </c>
      <c r="G684" s="1" t="b">
        <f>ISNUMBER(SEARCH($J$1,Tabla35[[#This Row],[DATO PCGEM19]],1))</f>
        <v>0</v>
      </c>
    </row>
    <row r="685" spans="1:7" ht="15" x14ac:dyDescent="0.25">
      <c r="A685" s="21">
        <v>279361</v>
      </c>
      <c r="B685" t="s">
        <v>388</v>
      </c>
      <c r="C685" s="11" t="str">
        <f t="shared" si="10"/>
        <v>Analítica</v>
      </c>
      <c r="D685" s="13"/>
      <c r="F685" s="1" t="str">
        <f>CONCATENATE(Tabla13[[#This Row],[CODIGO CONTABLE]]," ",Tabla13[[#This Row],[DENOMINACIÓN]])</f>
        <v>279361 Muebles y enseres</v>
      </c>
      <c r="G685" s="1" t="b">
        <f>ISNUMBER(SEARCH($J$1,Tabla35[[#This Row],[DATO PCGEM19]],1))</f>
        <v>0</v>
      </c>
    </row>
    <row r="686" spans="1:7" ht="15" x14ac:dyDescent="0.25">
      <c r="A686" s="20">
        <v>27937</v>
      </c>
      <c r="B686" t="s">
        <v>391</v>
      </c>
      <c r="C686" s="11" t="str">
        <f t="shared" si="10"/>
        <v>Subdivisionaria</v>
      </c>
      <c r="D686" s="13"/>
      <c r="F686" s="1" t="str">
        <f>CONCATENATE(Tabla13[[#This Row],[CODIGO CONTABLE]]," ",Tabla13[[#This Row],[DENOMINACIÓN]])</f>
        <v>27937 Equipos diversos</v>
      </c>
      <c r="G686" s="1" t="b">
        <f>ISNUMBER(SEARCH($J$1,Tabla35[[#This Row],[DATO PCGEM19]],1))</f>
        <v>0</v>
      </c>
    </row>
    <row r="687" spans="1:7" ht="15" x14ac:dyDescent="0.25">
      <c r="A687" s="21">
        <v>279371</v>
      </c>
      <c r="B687" t="s">
        <v>391</v>
      </c>
      <c r="C687" s="11" t="str">
        <f t="shared" si="10"/>
        <v>Analítica</v>
      </c>
      <c r="D687" s="13"/>
      <c r="F687" s="1" t="str">
        <f>CONCATENATE(Tabla13[[#This Row],[CODIGO CONTABLE]]," ",Tabla13[[#This Row],[DENOMINACIÓN]])</f>
        <v>279371 Equipos diversos</v>
      </c>
      <c r="G687" s="1" t="b">
        <f>ISNUMBER(SEARCH($J$1,Tabla35[[#This Row],[DATO PCGEM19]],1))</f>
        <v>0</v>
      </c>
    </row>
    <row r="688" spans="1:7" ht="15" x14ac:dyDescent="0.25">
      <c r="A688" s="20">
        <v>27938</v>
      </c>
      <c r="B688" t="s">
        <v>394</v>
      </c>
      <c r="C688" s="11" t="str">
        <f t="shared" si="10"/>
        <v>Subdivisionaria</v>
      </c>
      <c r="D688" s="13"/>
      <c r="F688" s="1" t="str">
        <f>CONCATENATE(Tabla13[[#This Row],[CODIGO CONTABLE]]," ",Tabla13[[#This Row],[DENOMINACIÓN]])</f>
        <v>27938 Herramientas y unidades de reemplazo</v>
      </c>
      <c r="G688" s="1" t="b">
        <f>ISNUMBER(SEARCH($J$1,Tabla35[[#This Row],[DATO PCGEM19]],1))</f>
        <v>0</v>
      </c>
    </row>
    <row r="689" spans="1:7" ht="15" x14ac:dyDescent="0.25">
      <c r="A689" s="21">
        <v>279381</v>
      </c>
      <c r="B689" t="s">
        <v>394</v>
      </c>
      <c r="C689" s="11" t="str">
        <f t="shared" si="10"/>
        <v>Analítica</v>
      </c>
      <c r="D689" s="13"/>
      <c r="F689" s="1" t="str">
        <f>CONCATENATE(Tabla13[[#This Row],[CODIGO CONTABLE]]," ",Tabla13[[#This Row],[DENOMINACIÓN]])</f>
        <v>279381 Herramientas y unidades de reemplazo</v>
      </c>
      <c r="G689" s="1" t="b">
        <f>ISNUMBER(SEARCH($J$1,Tabla35[[#This Row],[DATO PCGEM19]],1))</f>
        <v>0</v>
      </c>
    </row>
    <row r="690" spans="1:7" ht="15" x14ac:dyDescent="0.25">
      <c r="A690" s="20">
        <v>2794</v>
      </c>
      <c r="B690" t="s">
        <v>284</v>
      </c>
      <c r="C690" s="11" t="str">
        <f t="shared" si="10"/>
        <v>Divisionaria</v>
      </c>
      <c r="D690" s="13"/>
      <c r="F690" s="1" t="str">
        <f>CONCATENATE(Tabla13[[#This Row],[CODIGO CONTABLE]]," ",Tabla13[[#This Row],[DENOMINACIÓN]])</f>
        <v>2794 Intangibles</v>
      </c>
      <c r="G690" s="1" t="b">
        <f>ISNUMBER(SEARCH($J$1,Tabla35[[#This Row],[DATO PCGEM19]],1))</f>
        <v>0</v>
      </c>
    </row>
    <row r="691" spans="1:7" ht="15" x14ac:dyDescent="0.25">
      <c r="A691" s="20">
        <v>27941</v>
      </c>
      <c r="B691" t="s">
        <v>400</v>
      </c>
      <c r="C691" s="11" t="str">
        <f t="shared" si="10"/>
        <v>Subdivisionaria</v>
      </c>
      <c r="D691" s="13"/>
      <c r="F691" s="1" t="str">
        <f>CONCATENATE(Tabla13[[#This Row],[CODIGO CONTABLE]]," ",Tabla13[[#This Row],[DENOMINACIÓN]])</f>
        <v>27941 Concesiones, licencias y derechos</v>
      </c>
      <c r="G691" s="1" t="b">
        <f>ISNUMBER(SEARCH($J$1,Tabla35[[#This Row],[DATO PCGEM19]],1))</f>
        <v>0</v>
      </c>
    </row>
    <row r="692" spans="1:7" ht="15" x14ac:dyDescent="0.25">
      <c r="A692" s="21">
        <v>279411</v>
      </c>
      <c r="B692" t="s">
        <v>450</v>
      </c>
      <c r="C692" s="11" t="str">
        <f t="shared" si="10"/>
        <v>Analítica</v>
      </c>
      <c r="D692" s="13"/>
      <c r="F692" s="1" t="str">
        <f>CONCATENATE(Tabla13[[#This Row],[CODIGO CONTABLE]]," ",Tabla13[[#This Row],[DENOMINACIÓN]])</f>
        <v>279411 Concesiones, licencias y otros derechos</v>
      </c>
      <c r="G692" s="1" t="b">
        <f>ISNUMBER(SEARCH($J$1,Tabla35[[#This Row],[DATO PCGEM19]],1))</f>
        <v>0</v>
      </c>
    </row>
    <row r="693" spans="1:7" ht="15" x14ac:dyDescent="0.25">
      <c r="A693" s="20">
        <v>27942</v>
      </c>
      <c r="B693" t="s">
        <v>403</v>
      </c>
      <c r="C693" s="11" t="str">
        <f t="shared" si="10"/>
        <v>Subdivisionaria</v>
      </c>
      <c r="D693" s="13"/>
      <c r="F693" s="1" t="str">
        <f>CONCATENATE(Tabla13[[#This Row],[CODIGO CONTABLE]]," ",Tabla13[[#This Row],[DENOMINACIÓN]])</f>
        <v>27942 Patentes y propiedad industrial</v>
      </c>
      <c r="G693" s="1" t="b">
        <f>ISNUMBER(SEARCH($J$1,Tabla35[[#This Row],[DATO PCGEM19]],1))</f>
        <v>0</v>
      </c>
    </row>
    <row r="694" spans="1:7" ht="15" x14ac:dyDescent="0.25">
      <c r="A694" s="21">
        <v>279421</v>
      </c>
      <c r="B694" t="s">
        <v>403</v>
      </c>
      <c r="C694" s="11" t="str">
        <f t="shared" si="10"/>
        <v>Analítica</v>
      </c>
      <c r="D694" s="13"/>
      <c r="F694" s="1" t="str">
        <f>CONCATENATE(Tabla13[[#This Row],[CODIGO CONTABLE]]," ",Tabla13[[#This Row],[DENOMINACIÓN]])</f>
        <v>279421 Patentes y propiedad industrial</v>
      </c>
      <c r="G694" s="1" t="b">
        <f>ISNUMBER(SEARCH($J$1,Tabla35[[#This Row],[DATO PCGEM19]],1))</f>
        <v>0</v>
      </c>
    </row>
    <row r="695" spans="1:7" ht="15" x14ac:dyDescent="0.25">
      <c r="A695" s="20">
        <v>27943</v>
      </c>
      <c r="B695" t="s">
        <v>406</v>
      </c>
      <c r="C695" s="11" t="str">
        <f t="shared" si="10"/>
        <v>Subdivisionaria</v>
      </c>
      <c r="D695" s="13"/>
      <c r="F695" s="1" t="str">
        <f>CONCATENATE(Tabla13[[#This Row],[CODIGO CONTABLE]]," ",Tabla13[[#This Row],[DENOMINACIÓN]])</f>
        <v>27943 Programas de computadora (software)</v>
      </c>
      <c r="G695" s="1" t="b">
        <f>ISNUMBER(SEARCH($J$1,Tabla35[[#This Row],[DATO PCGEM19]],1))</f>
        <v>0</v>
      </c>
    </row>
    <row r="696" spans="1:7" ht="15" x14ac:dyDescent="0.25">
      <c r="A696" s="21">
        <v>279431</v>
      </c>
      <c r="B696" t="s">
        <v>406</v>
      </c>
      <c r="C696" s="11" t="str">
        <f t="shared" si="10"/>
        <v>Analítica</v>
      </c>
      <c r="D696" s="13"/>
      <c r="F696" s="1" t="str">
        <f>CONCATENATE(Tabla13[[#This Row],[CODIGO CONTABLE]]," ",Tabla13[[#This Row],[DENOMINACIÓN]])</f>
        <v>279431 Programas de computadora (software)</v>
      </c>
      <c r="G696" s="1" t="b">
        <f>ISNUMBER(SEARCH($J$1,Tabla35[[#This Row],[DATO PCGEM19]],1))</f>
        <v>0</v>
      </c>
    </row>
    <row r="697" spans="1:7" ht="15" x14ac:dyDescent="0.25">
      <c r="A697" s="20">
        <v>27944</v>
      </c>
      <c r="B697" t="s">
        <v>409</v>
      </c>
      <c r="C697" s="11" t="str">
        <f t="shared" si="10"/>
        <v>Subdivisionaria</v>
      </c>
      <c r="D697" s="13"/>
      <c r="F697" s="1" t="str">
        <f>CONCATENATE(Tabla13[[#This Row],[CODIGO CONTABLE]]," ",Tabla13[[#This Row],[DENOMINACIÓN]])</f>
        <v>27944 Costos de exploración y desarrollo</v>
      </c>
      <c r="G697" s="1" t="b">
        <f>ISNUMBER(SEARCH($J$1,Tabla35[[#This Row],[DATO PCGEM19]],1))</f>
        <v>0</v>
      </c>
    </row>
    <row r="698" spans="1:7" ht="15" x14ac:dyDescent="0.25">
      <c r="A698" s="21">
        <v>279441</v>
      </c>
      <c r="B698" t="s">
        <v>409</v>
      </c>
      <c r="C698" s="11" t="str">
        <f t="shared" si="10"/>
        <v>Analítica</v>
      </c>
      <c r="D698" s="13"/>
      <c r="F698" s="1" t="str">
        <f>CONCATENATE(Tabla13[[#This Row],[CODIGO CONTABLE]]," ",Tabla13[[#This Row],[DENOMINACIÓN]])</f>
        <v>279441 Costos de exploración y desarrollo</v>
      </c>
      <c r="G698" s="1" t="b">
        <f>ISNUMBER(SEARCH($J$1,Tabla35[[#This Row],[DATO PCGEM19]],1))</f>
        <v>0</v>
      </c>
    </row>
    <row r="699" spans="1:7" ht="15" x14ac:dyDescent="0.25">
      <c r="A699" s="20">
        <v>27945</v>
      </c>
      <c r="B699" t="s">
        <v>441</v>
      </c>
      <c r="C699" s="11" t="str">
        <f t="shared" si="10"/>
        <v>Subdivisionaria</v>
      </c>
      <c r="D699" s="13"/>
      <c r="F699" s="1" t="str">
        <f>CONCATENATE(Tabla13[[#This Row],[CODIGO CONTABLE]]," ",Tabla13[[#This Row],[DENOMINACIÓN]])</f>
        <v>27945 Fórmulas, diseños y prototipos</v>
      </c>
      <c r="G699" s="1" t="b">
        <f>ISNUMBER(SEARCH($J$1,Tabla35[[#This Row],[DATO PCGEM19]],1))</f>
        <v>0</v>
      </c>
    </row>
    <row r="700" spans="1:7" ht="15" x14ac:dyDescent="0.25">
      <c r="A700" s="21">
        <v>279451</v>
      </c>
      <c r="B700" t="s">
        <v>441</v>
      </c>
      <c r="C700" s="11" t="str">
        <f t="shared" si="10"/>
        <v>Analítica</v>
      </c>
      <c r="D700" s="13"/>
      <c r="F700" s="1" t="str">
        <f>CONCATENATE(Tabla13[[#This Row],[CODIGO CONTABLE]]," ",Tabla13[[#This Row],[DENOMINACIÓN]])</f>
        <v>279451 Fórmulas, diseños y prototipos</v>
      </c>
      <c r="G700" s="1" t="b">
        <f>ISNUMBER(SEARCH($J$1,Tabla35[[#This Row],[DATO PCGEM19]],1))</f>
        <v>0</v>
      </c>
    </row>
    <row r="701" spans="1:7" ht="15" x14ac:dyDescent="0.25">
      <c r="A701" s="20">
        <v>27949</v>
      </c>
      <c r="B701" t="s">
        <v>415</v>
      </c>
      <c r="C701" s="11" t="str">
        <f t="shared" si="10"/>
        <v>Subdivisionaria</v>
      </c>
      <c r="D701" s="13"/>
      <c r="F701" s="1" t="str">
        <f>CONCATENATE(Tabla13[[#This Row],[CODIGO CONTABLE]]," ",Tabla13[[#This Row],[DENOMINACIÓN]])</f>
        <v>27949 Otros activos intangibles</v>
      </c>
      <c r="G701" s="1" t="b">
        <f>ISNUMBER(SEARCH($J$1,Tabla35[[#This Row],[DATO PCGEM19]],1))</f>
        <v>0</v>
      </c>
    </row>
    <row r="702" spans="1:7" ht="15" x14ac:dyDescent="0.25">
      <c r="A702" s="21">
        <v>279491</v>
      </c>
      <c r="B702" t="s">
        <v>415</v>
      </c>
      <c r="C702" s="11" t="str">
        <f t="shared" si="10"/>
        <v>Analítica</v>
      </c>
      <c r="D702" s="13"/>
      <c r="F702" s="1" t="str">
        <f>CONCATENATE(Tabla13[[#This Row],[CODIGO CONTABLE]]," ",Tabla13[[#This Row],[DENOMINACIÓN]])</f>
        <v>279491 Otros activos intangibles</v>
      </c>
      <c r="G702" s="1" t="b">
        <f>ISNUMBER(SEARCH($J$1,Tabla35[[#This Row],[DATO PCGEM19]],1))</f>
        <v>0</v>
      </c>
    </row>
    <row r="703" spans="1:7" ht="15" x14ac:dyDescent="0.25">
      <c r="A703" s="20">
        <v>2795</v>
      </c>
      <c r="B703" t="s">
        <v>285</v>
      </c>
      <c r="C703" s="11" t="str">
        <f t="shared" si="10"/>
        <v>Divisionaria</v>
      </c>
      <c r="D703" s="13"/>
      <c r="F703" s="1" t="str">
        <f>CONCATENATE(Tabla13[[#This Row],[CODIGO CONTABLE]]," ",Tabla13[[#This Row],[DENOMINACIÓN]])</f>
        <v>2795 Activos biológicos</v>
      </c>
      <c r="G703" s="1" t="b">
        <f>ISNUMBER(SEARCH($J$1,Tabla35[[#This Row],[DATO PCGEM19]],1))</f>
        <v>0</v>
      </c>
    </row>
    <row r="704" spans="1:7" ht="15" x14ac:dyDescent="0.25">
      <c r="A704" s="20">
        <v>27951</v>
      </c>
      <c r="B704" t="s">
        <v>418</v>
      </c>
      <c r="C704" s="11" t="str">
        <f t="shared" si="10"/>
        <v>Subdivisionaria</v>
      </c>
      <c r="D704" s="13"/>
      <c r="F704" s="1" t="str">
        <f>CONCATENATE(Tabla13[[#This Row],[CODIGO CONTABLE]]," ",Tabla13[[#This Row],[DENOMINACIÓN]])</f>
        <v>27951 Activos biológicos en producción</v>
      </c>
      <c r="G704" s="1" t="b">
        <f>ISNUMBER(SEARCH($J$1,Tabla35[[#This Row],[DATO PCGEM19]],1))</f>
        <v>0</v>
      </c>
    </row>
    <row r="705" spans="1:7" ht="15" x14ac:dyDescent="0.25">
      <c r="A705" s="21">
        <v>279511</v>
      </c>
      <c r="B705" t="s">
        <v>418</v>
      </c>
      <c r="C705" s="11" t="str">
        <f t="shared" si="10"/>
        <v>Analítica</v>
      </c>
      <c r="D705" s="13"/>
      <c r="F705" s="1" t="str">
        <f>CONCATENATE(Tabla13[[#This Row],[CODIGO CONTABLE]]," ",Tabla13[[#This Row],[DENOMINACIÓN]])</f>
        <v>279511 Activos biológicos en producción</v>
      </c>
      <c r="G705" s="1" t="b">
        <f>ISNUMBER(SEARCH($J$1,Tabla35[[#This Row],[DATO PCGEM19]],1))</f>
        <v>0</v>
      </c>
    </row>
    <row r="706" spans="1:7" ht="15" x14ac:dyDescent="0.25">
      <c r="A706" s="20">
        <v>27952</v>
      </c>
      <c r="B706" t="s">
        <v>422</v>
      </c>
      <c r="C706" s="11" t="str">
        <f t="shared" si="10"/>
        <v>Subdivisionaria</v>
      </c>
      <c r="D706" s="13"/>
      <c r="F706" s="1" t="str">
        <f>CONCATENATE(Tabla13[[#This Row],[CODIGO CONTABLE]]," ",Tabla13[[#This Row],[DENOMINACIÓN]])</f>
        <v>27952 Activos biológicos en desarrollo</v>
      </c>
      <c r="G706" s="1" t="b">
        <f>ISNUMBER(SEARCH($J$1,Tabla35[[#This Row],[DATO PCGEM19]],1))</f>
        <v>0</v>
      </c>
    </row>
    <row r="707" spans="1:7" ht="15" x14ac:dyDescent="0.25">
      <c r="A707" s="21">
        <v>279521</v>
      </c>
      <c r="B707" t="s">
        <v>422</v>
      </c>
      <c r="C707" s="11" t="str">
        <f t="shared" si="10"/>
        <v>Analítica</v>
      </c>
      <c r="D707" s="13"/>
      <c r="F707" s="1" t="str">
        <f>CONCATENATE(Tabla13[[#This Row],[CODIGO CONTABLE]]," ",Tabla13[[#This Row],[DENOMINACIÓN]])</f>
        <v>279521 Activos biológicos en desarrollo</v>
      </c>
      <c r="G707" s="1" t="b">
        <f>ISNUMBER(SEARCH($J$1,Tabla35[[#This Row],[DATO PCGEM19]],1))</f>
        <v>0</v>
      </c>
    </row>
    <row r="708" spans="1:7" ht="15" x14ac:dyDescent="0.25">
      <c r="A708" s="18">
        <v>28</v>
      </c>
      <c r="B708" s="19" t="s">
        <v>19</v>
      </c>
      <c r="C708" s="11" t="str">
        <f t="shared" si="10"/>
        <v>Cuenta</v>
      </c>
      <c r="D708" s="13"/>
      <c r="F708" s="1" t="str">
        <f>CONCATENATE(Tabla13[[#This Row],[CODIGO CONTABLE]]," ",Tabla13[[#This Row],[DENOMINACIÓN]])</f>
        <v>28 INVENTARIOS POR RECIBIR</v>
      </c>
      <c r="G708" s="1" t="b">
        <f>ISNUMBER(SEARCH($J$1,Tabla35[[#This Row],[DATO PCGEM19]],1))</f>
        <v>0</v>
      </c>
    </row>
    <row r="709" spans="1:7" ht="15" x14ac:dyDescent="0.25">
      <c r="A709" s="20">
        <v>281</v>
      </c>
      <c r="B709" t="s">
        <v>328</v>
      </c>
      <c r="C709" s="11" t="str">
        <f t="shared" si="10"/>
        <v>Subcuenta</v>
      </c>
      <c r="D709" s="13"/>
      <c r="F709" s="1" t="str">
        <f>CONCATENATE(Tabla13[[#This Row],[CODIGO CONTABLE]]," ",Tabla13[[#This Row],[DENOMINACIÓN]])</f>
        <v>281 Mercaderías</v>
      </c>
      <c r="G709" s="1" t="b">
        <f>ISNUMBER(SEARCH($J$1,Tabla35[[#This Row],[DATO PCGEM19]],1))</f>
        <v>0</v>
      </c>
    </row>
    <row r="710" spans="1:7" ht="15" x14ac:dyDescent="0.25">
      <c r="A710" s="21">
        <v>281101</v>
      </c>
      <c r="B710" t="s">
        <v>328</v>
      </c>
      <c r="C710" s="11" t="str">
        <f t="shared" si="10"/>
        <v>Analítica</v>
      </c>
      <c r="D710" s="13"/>
      <c r="F710" s="1" t="str">
        <f>CONCATENATE(Tabla13[[#This Row],[CODIGO CONTABLE]]," ",Tabla13[[#This Row],[DENOMINACIÓN]])</f>
        <v>281101 Mercaderías</v>
      </c>
      <c r="G710" s="1" t="b">
        <f>ISNUMBER(SEARCH($J$1,Tabla35[[#This Row],[DATO PCGEM19]],1))</f>
        <v>0</v>
      </c>
    </row>
    <row r="711" spans="1:7" ht="15" x14ac:dyDescent="0.25">
      <c r="A711" s="20">
        <v>284</v>
      </c>
      <c r="B711" t="s">
        <v>347</v>
      </c>
      <c r="C711" s="11" t="str">
        <f t="shared" si="10"/>
        <v>Subcuenta</v>
      </c>
      <c r="D711" s="13"/>
      <c r="F711" s="1" t="str">
        <f>CONCATENATE(Tabla13[[#This Row],[CODIGO CONTABLE]]," ",Tabla13[[#This Row],[DENOMINACIÓN]])</f>
        <v>284 Materias primas</v>
      </c>
      <c r="G711" s="1" t="b">
        <f>ISNUMBER(SEARCH($J$1,Tabla35[[#This Row],[DATO PCGEM19]],1))</f>
        <v>0</v>
      </c>
    </row>
    <row r="712" spans="1:7" ht="15" x14ac:dyDescent="0.25">
      <c r="A712" s="21">
        <v>284101</v>
      </c>
      <c r="B712" t="s">
        <v>347</v>
      </c>
      <c r="C712" s="11" t="str">
        <f t="shared" ref="C712:C777" si="11">IF(LEN(A712)=1, "Elemento", IF(LEN(A712)=2, "Cuenta", IF(LEN(A712)=3, "Subcuenta", IF(LEN(A712)=4, "Divisionaria", IF(LEN(A712)=5, "Subdivisionaria", "Analítica")))))</f>
        <v>Analítica</v>
      </c>
      <c r="D712" s="13"/>
      <c r="F712" s="1" t="str">
        <f>CONCATENATE(Tabla13[[#This Row],[CODIGO CONTABLE]]," ",Tabla13[[#This Row],[DENOMINACIÓN]])</f>
        <v>284101 Materias primas</v>
      </c>
      <c r="G712" s="1" t="b">
        <f>ISNUMBER(SEARCH($J$1,Tabla35[[#This Row],[DATO PCGEM19]],1))</f>
        <v>0</v>
      </c>
    </row>
    <row r="713" spans="1:7" ht="15" x14ac:dyDescent="0.25">
      <c r="A713" s="20">
        <v>285</v>
      </c>
      <c r="B713" t="s">
        <v>451</v>
      </c>
      <c r="C713" s="11" t="str">
        <f t="shared" si="11"/>
        <v>Subcuenta</v>
      </c>
      <c r="D713" s="13"/>
      <c r="F713" s="1" t="str">
        <f>CONCATENATE(Tabla13[[#This Row],[CODIGO CONTABLE]]," ",Tabla13[[#This Row],[DENOMINACIÓN]])</f>
        <v>285 Materiales auxiliares, suministros y repuestos</v>
      </c>
      <c r="G713" s="1" t="b">
        <f>ISNUMBER(SEARCH($J$1,Tabla35[[#This Row],[DATO PCGEM19]],1))</f>
        <v>0</v>
      </c>
    </row>
    <row r="714" spans="1:7" ht="15" x14ac:dyDescent="0.25">
      <c r="A714" s="21">
        <v>285101</v>
      </c>
      <c r="B714" t="s">
        <v>451</v>
      </c>
      <c r="C714" s="11" t="str">
        <f t="shared" si="11"/>
        <v>Analítica</v>
      </c>
      <c r="D714" s="13"/>
      <c r="F714" s="1" t="str">
        <f>CONCATENATE(Tabla13[[#This Row],[CODIGO CONTABLE]]," ",Tabla13[[#This Row],[DENOMINACIÓN]])</f>
        <v>285101 Materiales auxiliares, suministros y repuestos</v>
      </c>
      <c r="G714" s="1" t="b">
        <f>ISNUMBER(SEARCH($J$1,Tabla35[[#This Row],[DATO PCGEM19]],1))</f>
        <v>0</v>
      </c>
    </row>
    <row r="715" spans="1:7" ht="15" x14ac:dyDescent="0.25">
      <c r="A715" s="20">
        <v>286</v>
      </c>
      <c r="B715" t="s">
        <v>452</v>
      </c>
      <c r="C715" s="11" t="str">
        <f t="shared" si="11"/>
        <v>Subcuenta</v>
      </c>
      <c r="D715" s="13"/>
      <c r="F715" s="1" t="str">
        <f>CONCATENATE(Tabla13[[#This Row],[CODIGO CONTABLE]]," ",Tabla13[[#This Row],[DENOMINACIÓN]])</f>
        <v>286 Envases y embalajes</v>
      </c>
      <c r="G715" s="1" t="b">
        <f>ISNUMBER(SEARCH($J$1,Tabla35[[#This Row],[DATO PCGEM19]],1))</f>
        <v>0</v>
      </c>
    </row>
    <row r="716" spans="1:7" ht="15" x14ac:dyDescent="0.25">
      <c r="A716" s="21">
        <v>286101</v>
      </c>
      <c r="B716" t="s">
        <v>452</v>
      </c>
      <c r="C716" s="11" t="str">
        <f t="shared" si="11"/>
        <v>Analítica</v>
      </c>
      <c r="D716" s="13"/>
      <c r="F716" s="1" t="str">
        <f>CONCATENATE(Tabla13[[#This Row],[CODIGO CONTABLE]]," ",Tabla13[[#This Row],[DENOMINACIÓN]])</f>
        <v>286101 Envases y embalajes</v>
      </c>
      <c r="G716" s="1" t="b">
        <f>ISNUMBER(SEARCH($J$1,Tabla35[[#This Row],[DATO PCGEM19]],1))</f>
        <v>0</v>
      </c>
    </row>
    <row r="717" spans="1:7" ht="15" x14ac:dyDescent="0.25">
      <c r="A717" s="18">
        <v>29</v>
      </c>
      <c r="B717" s="19" t="s">
        <v>20</v>
      </c>
      <c r="C717" s="11" t="str">
        <f t="shared" si="11"/>
        <v>Cuenta</v>
      </c>
      <c r="D717" s="13"/>
      <c r="F717" s="1" t="str">
        <f>CONCATENATE(Tabla13[[#This Row],[CODIGO CONTABLE]]," ",Tabla13[[#This Row],[DENOMINACIÓN]])</f>
        <v>29 DESVALORIZACIÓN DE INVENTARIOS</v>
      </c>
      <c r="G717" s="1" t="b">
        <f>ISNUMBER(SEARCH($J$1,Tabla35[[#This Row],[DATO PCGEM19]],1))</f>
        <v>0</v>
      </c>
    </row>
    <row r="718" spans="1:7" ht="15" x14ac:dyDescent="0.25">
      <c r="A718" s="20">
        <v>291</v>
      </c>
      <c r="B718" t="s">
        <v>328</v>
      </c>
      <c r="C718" s="11" t="str">
        <f t="shared" si="11"/>
        <v>Subcuenta</v>
      </c>
      <c r="D718" s="13"/>
      <c r="F718" s="1" t="str">
        <f>CONCATENATE(Tabla13[[#This Row],[CODIGO CONTABLE]]," ",Tabla13[[#This Row],[DENOMINACIÓN]])</f>
        <v>291 Mercaderías</v>
      </c>
      <c r="G718" s="1" t="b">
        <f>ISNUMBER(SEARCH($J$1,Tabla35[[#This Row],[DATO PCGEM19]],1))</f>
        <v>0</v>
      </c>
    </row>
    <row r="719" spans="1:7" ht="15" x14ac:dyDescent="0.25">
      <c r="A719" s="20">
        <v>2911</v>
      </c>
      <c r="B719" t="s">
        <v>328</v>
      </c>
      <c r="C719" s="11" t="str">
        <f t="shared" si="11"/>
        <v>Divisionaria</v>
      </c>
      <c r="D719" s="13"/>
      <c r="F719" s="1" t="str">
        <f>CONCATENATE(Tabla13[[#This Row],[CODIGO CONTABLE]]," ",Tabla13[[#This Row],[DENOMINACIÓN]])</f>
        <v>2911 Mercaderías</v>
      </c>
      <c r="G719" s="1" t="b">
        <f>ISNUMBER(SEARCH($J$1,Tabla35[[#This Row],[DATO PCGEM19]],1))</f>
        <v>0</v>
      </c>
    </row>
    <row r="720" spans="1:7" ht="15" x14ac:dyDescent="0.25">
      <c r="A720" s="20">
        <v>29111</v>
      </c>
      <c r="B720" t="s">
        <v>171</v>
      </c>
      <c r="C720" s="11" t="str">
        <f t="shared" si="11"/>
        <v>Subdivisionaria</v>
      </c>
      <c r="D720" s="13"/>
      <c r="F720" s="1" t="str">
        <f>CONCATENATE(Tabla13[[#This Row],[CODIGO CONTABLE]]," ",Tabla13[[#This Row],[DENOMINACIÓN]])</f>
        <v>29111 Costo</v>
      </c>
      <c r="G720" s="1" t="b">
        <f>ISNUMBER(SEARCH($J$1,Tabla35[[#This Row],[DATO PCGEM19]],1))</f>
        <v>0</v>
      </c>
    </row>
    <row r="721" spans="1:7" ht="15" x14ac:dyDescent="0.25">
      <c r="A721" s="21">
        <v>291111</v>
      </c>
      <c r="B721" t="s">
        <v>329</v>
      </c>
      <c r="C721" s="11" t="str">
        <f t="shared" si="11"/>
        <v>Analítica</v>
      </c>
      <c r="D721" s="13"/>
      <c r="F721" s="1" t="str">
        <f>CONCATENATE(Tabla13[[#This Row],[CODIGO CONTABLE]]," ",Tabla13[[#This Row],[DENOMINACIÓN]])</f>
        <v>291111 Mercaderías costo</v>
      </c>
      <c r="G721" s="1" t="b">
        <f>ISNUMBER(SEARCH($J$1,Tabla35[[#This Row],[DATO PCGEM19]],1))</f>
        <v>0</v>
      </c>
    </row>
    <row r="722" spans="1:7" ht="15" x14ac:dyDescent="0.25">
      <c r="A722" s="20">
        <v>292</v>
      </c>
      <c r="B722" t="s">
        <v>331</v>
      </c>
      <c r="C722" s="11" t="str">
        <f t="shared" si="11"/>
        <v>Subcuenta</v>
      </c>
      <c r="D722" s="13"/>
      <c r="F722" s="1" t="str">
        <f>CONCATENATE(Tabla13[[#This Row],[CODIGO CONTABLE]]," ",Tabla13[[#This Row],[DENOMINACIÓN]])</f>
        <v>292 Productos terminados</v>
      </c>
      <c r="G722" s="1" t="b">
        <f>ISNUMBER(SEARCH($J$1,Tabla35[[#This Row],[DATO PCGEM19]],1))</f>
        <v>0</v>
      </c>
    </row>
    <row r="723" spans="1:7" ht="15" x14ac:dyDescent="0.25">
      <c r="A723" s="20">
        <v>2921</v>
      </c>
      <c r="B723" t="s">
        <v>331</v>
      </c>
      <c r="C723" s="11" t="str">
        <f t="shared" si="11"/>
        <v>Divisionaria</v>
      </c>
      <c r="D723" s="13"/>
      <c r="F723" s="1" t="str">
        <f>CONCATENATE(Tabla13[[#This Row],[CODIGO CONTABLE]]," ",Tabla13[[#This Row],[DENOMINACIÓN]])</f>
        <v>2921 Productos terminados</v>
      </c>
      <c r="G723" s="1" t="b">
        <f>ISNUMBER(SEARCH($J$1,Tabla35[[#This Row],[DATO PCGEM19]],1))</f>
        <v>0</v>
      </c>
    </row>
    <row r="724" spans="1:7" ht="15" x14ac:dyDescent="0.25">
      <c r="A724" s="20">
        <v>29211</v>
      </c>
      <c r="B724" t="s">
        <v>171</v>
      </c>
      <c r="C724" s="11" t="str">
        <f t="shared" si="11"/>
        <v>Subdivisionaria</v>
      </c>
      <c r="D724" s="13"/>
      <c r="F724" s="1" t="str">
        <f>CONCATENATE(Tabla13[[#This Row],[CODIGO CONTABLE]]," ",Tabla13[[#This Row],[DENOMINACIÓN]])</f>
        <v>29211 Costo</v>
      </c>
      <c r="G724" s="1" t="b">
        <f>ISNUMBER(SEARCH($J$1,Tabla35[[#This Row],[DATO PCGEM19]],1))</f>
        <v>0</v>
      </c>
    </row>
    <row r="725" spans="1:7" ht="15" x14ac:dyDescent="0.25">
      <c r="A725" s="21">
        <v>292111</v>
      </c>
      <c r="B725" t="s">
        <v>332</v>
      </c>
      <c r="C725" s="11" t="str">
        <f t="shared" si="11"/>
        <v>Analítica</v>
      </c>
      <c r="D725" s="13"/>
      <c r="F725" s="1" t="str">
        <f>CONCATENATE(Tabla13[[#This Row],[CODIGO CONTABLE]]," ",Tabla13[[#This Row],[DENOMINACIÓN]])</f>
        <v>292111 Productos terminados costo</v>
      </c>
      <c r="G725" s="1" t="b">
        <f>ISNUMBER(SEARCH($J$1,Tabla35[[#This Row],[DATO PCGEM19]],1))</f>
        <v>0</v>
      </c>
    </row>
    <row r="726" spans="1:7" ht="15" x14ac:dyDescent="0.25">
      <c r="A726" s="20">
        <v>29213</v>
      </c>
      <c r="B726" t="s">
        <v>333</v>
      </c>
      <c r="C726" s="11" t="str">
        <f t="shared" si="11"/>
        <v>Subdivisionaria</v>
      </c>
      <c r="D726" s="13"/>
      <c r="F726" s="1" t="str">
        <f>CONCATENATE(Tabla13[[#This Row],[CODIGO CONTABLE]]," ",Tabla13[[#This Row],[DENOMINACIÓN]])</f>
        <v>29213 Costo de financiación</v>
      </c>
      <c r="G726" s="1" t="b">
        <f>ISNUMBER(SEARCH($J$1,Tabla35[[#This Row],[DATO PCGEM19]],1))</f>
        <v>0</v>
      </c>
    </row>
    <row r="727" spans="1:7" ht="15" x14ac:dyDescent="0.25">
      <c r="A727" s="21">
        <v>292131</v>
      </c>
      <c r="B727" t="s">
        <v>334</v>
      </c>
      <c r="C727" s="11" t="str">
        <f t="shared" si="11"/>
        <v>Analítica</v>
      </c>
      <c r="D727" s="13"/>
      <c r="F727" s="1" t="str">
        <f>CONCATENATE(Tabla13[[#This Row],[CODIGO CONTABLE]]," ",Tabla13[[#This Row],[DENOMINACIÓN]])</f>
        <v>292131 Productos terminados costo de financiación</v>
      </c>
      <c r="G727" s="1" t="b">
        <f>ISNUMBER(SEARCH($J$1,Tabla35[[#This Row],[DATO PCGEM19]],1))</f>
        <v>0</v>
      </c>
    </row>
    <row r="728" spans="1:7" ht="15" x14ac:dyDescent="0.25">
      <c r="A728" s="20">
        <v>2925</v>
      </c>
      <c r="B728" t="s">
        <v>336</v>
      </c>
      <c r="C728" s="11" t="str">
        <f t="shared" si="11"/>
        <v>Divisionaria</v>
      </c>
      <c r="D728" s="13"/>
      <c r="F728" s="1" t="str">
        <f>CONCATENATE(Tabla13[[#This Row],[CODIGO CONTABLE]]," ",Tabla13[[#This Row],[DENOMINACIÓN]])</f>
        <v>2925 Inventario de servicios terminados</v>
      </c>
      <c r="G728" s="1" t="b">
        <f>ISNUMBER(SEARCH($J$1,Tabla35[[#This Row],[DATO PCGEM19]],1))</f>
        <v>0</v>
      </c>
    </row>
    <row r="729" spans="1:7" ht="15" x14ac:dyDescent="0.25">
      <c r="A729" s="20">
        <v>29251</v>
      </c>
      <c r="B729" t="s">
        <v>171</v>
      </c>
      <c r="C729" s="11" t="str">
        <f t="shared" si="11"/>
        <v>Subdivisionaria</v>
      </c>
      <c r="D729" s="13"/>
      <c r="F729" s="1" t="str">
        <f>CONCATENATE(Tabla13[[#This Row],[CODIGO CONTABLE]]," ",Tabla13[[#This Row],[DENOMINACIÓN]])</f>
        <v>29251 Costo</v>
      </c>
      <c r="G729" s="1" t="b">
        <f>ISNUMBER(SEARCH($J$1,Tabla35[[#This Row],[DATO PCGEM19]],1))</f>
        <v>0</v>
      </c>
    </row>
    <row r="730" spans="1:7" ht="15" x14ac:dyDescent="0.25">
      <c r="A730" s="21">
        <v>292511</v>
      </c>
      <c r="B730" t="s">
        <v>453</v>
      </c>
      <c r="C730" s="11" t="str">
        <f t="shared" si="11"/>
        <v>Analítica</v>
      </c>
      <c r="D730" s="13"/>
      <c r="F730" s="1" t="str">
        <f>CONCATENATE(Tabla13[[#This Row],[CODIGO CONTABLE]]," ",Tabla13[[#This Row],[DENOMINACIÓN]])</f>
        <v>292511 Inventario de servicios terminados costo</v>
      </c>
      <c r="G730" s="1" t="b">
        <f>ISNUMBER(SEARCH($J$1,Tabla35[[#This Row],[DATO PCGEM19]],1))</f>
        <v>0</v>
      </c>
    </row>
    <row r="731" spans="1:7" ht="15" x14ac:dyDescent="0.25">
      <c r="A731" s="20">
        <v>293</v>
      </c>
      <c r="B731" t="s">
        <v>454</v>
      </c>
      <c r="C731" s="11" t="str">
        <f t="shared" si="11"/>
        <v>Subcuenta</v>
      </c>
      <c r="D731" s="13"/>
      <c r="F731" s="1" t="str">
        <f>CONCATENATE(Tabla13[[#This Row],[CODIGO CONTABLE]]," ",Tabla13[[#This Row],[DENOMINACIÓN]])</f>
        <v>293 Subproductos, desechos y desperdicios</v>
      </c>
      <c r="G731" s="1" t="b">
        <f>ISNUMBER(SEARCH($J$1,Tabla35[[#This Row],[DATO PCGEM19]],1))</f>
        <v>0</v>
      </c>
    </row>
    <row r="732" spans="1:7" ht="15" x14ac:dyDescent="0.25">
      <c r="A732" s="20">
        <v>2931</v>
      </c>
      <c r="B732" t="s">
        <v>339</v>
      </c>
      <c r="C732" s="11" t="str">
        <f t="shared" si="11"/>
        <v>Divisionaria</v>
      </c>
      <c r="D732" s="13"/>
      <c r="F732" s="1" t="str">
        <f>CONCATENATE(Tabla13[[#This Row],[CODIGO CONTABLE]]," ",Tabla13[[#This Row],[DENOMINACIÓN]])</f>
        <v>2931 Subproductos</v>
      </c>
      <c r="G732" s="1" t="b">
        <f>ISNUMBER(SEARCH($J$1,Tabla35[[#This Row],[DATO PCGEM19]],1))</f>
        <v>0</v>
      </c>
    </row>
    <row r="733" spans="1:7" ht="15" x14ac:dyDescent="0.25">
      <c r="A733" s="21">
        <v>293101</v>
      </c>
      <c r="B733" t="s">
        <v>339</v>
      </c>
      <c r="C733" s="11" t="str">
        <f t="shared" si="11"/>
        <v>Analítica</v>
      </c>
      <c r="D733" s="13"/>
      <c r="F733" s="1" t="str">
        <f>CONCATENATE(Tabla13[[#This Row],[CODIGO CONTABLE]]," ",Tabla13[[#This Row],[DENOMINACIÓN]])</f>
        <v>293101 Subproductos</v>
      </c>
      <c r="G733" s="1" t="b">
        <f>ISNUMBER(SEARCH($J$1,Tabla35[[#This Row],[DATO PCGEM19]],1))</f>
        <v>0</v>
      </c>
    </row>
    <row r="734" spans="1:7" ht="15" x14ac:dyDescent="0.25">
      <c r="A734" s="20">
        <v>2932</v>
      </c>
      <c r="B734" t="s">
        <v>340</v>
      </c>
      <c r="C734" s="11" t="str">
        <f t="shared" si="11"/>
        <v>Divisionaria</v>
      </c>
      <c r="D734" s="13"/>
      <c r="F734" s="1" t="str">
        <f>CONCATENATE(Tabla13[[#This Row],[CODIGO CONTABLE]]," ",Tabla13[[#This Row],[DENOMINACIÓN]])</f>
        <v>2932 Desechos y desperdicios</v>
      </c>
      <c r="G734" s="1" t="b">
        <f>ISNUMBER(SEARCH($J$1,Tabla35[[#This Row],[DATO PCGEM19]],1))</f>
        <v>0</v>
      </c>
    </row>
    <row r="735" spans="1:7" ht="15" x14ac:dyDescent="0.25">
      <c r="A735" s="21">
        <v>293201</v>
      </c>
      <c r="B735" t="s">
        <v>340</v>
      </c>
      <c r="C735" s="11" t="str">
        <f t="shared" si="11"/>
        <v>Analítica</v>
      </c>
      <c r="D735" s="13"/>
      <c r="F735" s="1" t="str">
        <f>CONCATENATE(Tabla13[[#This Row],[CODIGO CONTABLE]]," ",Tabla13[[#This Row],[DENOMINACIÓN]])</f>
        <v>293201 Desechos y desperdicios</v>
      </c>
      <c r="G735" s="1" t="b">
        <f>ISNUMBER(SEARCH($J$1,Tabla35[[#This Row],[DATO PCGEM19]],1))</f>
        <v>0</v>
      </c>
    </row>
    <row r="736" spans="1:7" ht="15" x14ac:dyDescent="0.25">
      <c r="A736" s="20">
        <v>294</v>
      </c>
      <c r="B736" t="s">
        <v>341</v>
      </c>
      <c r="C736" s="11" t="str">
        <f t="shared" si="11"/>
        <v>Subcuenta</v>
      </c>
      <c r="D736" s="13"/>
      <c r="F736" s="1" t="str">
        <f>CONCATENATE(Tabla13[[#This Row],[CODIGO CONTABLE]]," ",Tabla13[[#This Row],[DENOMINACIÓN]])</f>
        <v>294 Productos en proceso</v>
      </c>
      <c r="G736" s="1" t="b">
        <f>ISNUMBER(SEARCH($J$1,Tabla35[[#This Row],[DATO PCGEM19]],1))</f>
        <v>0</v>
      </c>
    </row>
    <row r="737" spans="1:7" ht="15" x14ac:dyDescent="0.25">
      <c r="A737" s="20">
        <v>2941</v>
      </c>
      <c r="B737" t="s">
        <v>341</v>
      </c>
      <c r="C737" s="11" t="str">
        <f t="shared" si="11"/>
        <v>Divisionaria</v>
      </c>
      <c r="D737" s="13"/>
      <c r="F737" s="1" t="str">
        <f>CONCATENATE(Tabla13[[#This Row],[CODIGO CONTABLE]]," ",Tabla13[[#This Row],[DENOMINACIÓN]])</f>
        <v>2941 Productos en proceso</v>
      </c>
      <c r="G737" s="1" t="b">
        <f>ISNUMBER(SEARCH($J$1,Tabla35[[#This Row],[DATO PCGEM19]],1))</f>
        <v>0</v>
      </c>
    </row>
    <row r="738" spans="1:7" ht="15" x14ac:dyDescent="0.25">
      <c r="A738" s="20">
        <v>29411</v>
      </c>
      <c r="B738" t="s">
        <v>171</v>
      </c>
      <c r="C738" s="11" t="str">
        <f t="shared" si="11"/>
        <v>Subdivisionaria</v>
      </c>
      <c r="D738" s="13"/>
      <c r="F738" s="1" t="str">
        <f>CONCATENATE(Tabla13[[#This Row],[CODIGO CONTABLE]]," ",Tabla13[[#This Row],[DENOMINACIÓN]])</f>
        <v>29411 Costo</v>
      </c>
      <c r="G738" s="1" t="b">
        <f>ISNUMBER(SEARCH($J$1,Tabla35[[#This Row],[DATO PCGEM19]],1))</f>
        <v>0</v>
      </c>
    </row>
    <row r="739" spans="1:7" ht="15" x14ac:dyDescent="0.25">
      <c r="A739" s="21">
        <v>294111</v>
      </c>
      <c r="B739" t="s">
        <v>342</v>
      </c>
      <c r="C739" s="11" t="str">
        <f t="shared" si="11"/>
        <v>Analítica</v>
      </c>
      <c r="D739" s="13"/>
      <c r="F739" s="1" t="str">
        <f>CONCATENATE(Tabla13[[#This Row],[CODIGO CONTABLE]]," ",Tabla13[[#This Row],[DENOMINACIÓN]])</f>
        <v>294111 Productos en proceso costo</v>
      </c>
      <c r="G739" s="1" t="b">
        <f>ISNUMBER(SEARCH($J$1,Tabla35[[#This Row],[DATO PCGEM19]],1))</f>
        <v>0</v>
      </c>
    </row>
    <row r="740" spans="1:7" ht="15" x14ac:dyDescent="0.25">
      <c r="A740" s="20">
        <v>29413</v>
      </c>
      <c r="B740" t="s">
        <v>333</v>
      </c>
      <c r="C740" s="11" t="str">
        <f t="shared" si="11"/>
        <v>Subdivisionaria</v>
      </c>
      <c r="D740" s="13"/>
      <c r="F740" s="1" t="str">
        <f>CONCATENATE(Tabla13[[#This Row],[CODIGO CONTABLE]]," ",Tabla13[[#This Row],[DENOMINACIÓN]])</f>
        <v>29413 Costo de financiación</v>
      </c>
      <c r="G740" s="1" t="b">
        <f>ISNUMBER(SEARCH($J$1,Tabla35[[#This Row],[DATO PCGEM19]],1))</f>
        <v>0</v>
      </c>
    </row>
    <row r="741" spans="1:7" ht="15" x14ac:dyDescent="0.25">
      <c r="A741" s="21">
        <v>294131</v>
      </c>
      <c r="B741" t="s">
        <v>343</v>
      </c>
      <c r="C741" s="11" t="str">
        <f t="shared" si="11"/>
        <v>Analítica</v>
      </c>
      <c r="D741" s="13"/>
      <c r="F741" s="1" t="str">
        <f>CONCATENATE(Tabla13[[#This Row],[CODIGO CONTABLE]]," ",Tabla13[[#This Row],[DENOMINACIÓN]])</f>
        <v>294131 Productos en proceso costo de financiación</v>
      </c>
      <c r="G741" s="1" t="b">
        <f>ISNUMBER(SEARCH($J$1,Tabla35[[#This Row],[DATO PCGEM19]],1))</f>
        <v>0</v>
      </c>
    </row>
    <row r="742" spans="1:7" ht="15" x14ac:dyDescent="0.25">
      <c r="A742" s="20">
        <v>2945</v>
      </c>
      <c r="B742" t="s">
        <v>344</v>
      </c>
      <c r="C742" s="11" t="str">
        <f t="shared" si="11"/>
        <v>Divisionaria</v>
      </c>
      <c r="D742" s="13"/>
      <c r="F742" s="1" t="str">
        <f>CONCATENATE(Tabla13[[#This Row],[CODIGO CONTABLE]]," ",Tabla13[[#This Row],[DENOMINACIÓN]])</f>
        <v>2945 Inventario de servicios en proceso</v>
      </c>
      <c r="G742" s="1" t="b">
        <f>ISNUMBER(SEARCH($J$1,Tabla35[[#This Row],[DATO PCGEM19]],1))</f>
        <v>0</v>
      </c>
    </row>
    <row r="743" spans="1:7" ht="15" x14ac:dyDescent="0.25">
      <c r="A743" s="20">
        <v>295</v>
      </c>
      <c r="B743" t="s">
        <v>347</v>
      </c>
      <c r="C743" s="11" t="str">
        <f t="shared" si="11"/>
        <v>Subcuenta</v>
      </c>
      <c r="D743" s="13"/>
      <c r="F743" s="1" t="str">
        <f>CONCATENATE(Tabla13[[#This Row],[CODIGO CONTABLE]]," ",Tabla13[[#This Row],[DENOMINACIÓN]])</f>
        <v>295 Materias primas</v>
      </c>
      <c r="G743" s="1" t="b">
        <f>ISNUMBER(SEARCH($J$1,Tabla35[[#This Row],[DATO PCGEM19]],1))</f>
        <v>0</v>
      </c>
    </row>
    <row r="744" spans="1:7" ht="15" x14ac:dyDescent="0.25">
      <c r="A744" s="20">
        <v>2951</v>
      </c>
      <c r="B744" t="s">
        <v>347</v>
      </c>
      <c r="C744" s="11" t="str">
        <f t="shared" si="11"/>
        <v>Divisionaria</v>
      </c>
      <c r="D744" s="13"/>
      <c r="F744" s="1" t="str">
        <f>CONCATENATE(Tabla13[[#This Row],[CODIGO CONTABLE]]," ",Tabla13[[#This Row],[DENOMINACIÓN]])</f>
        <v>2951 Materias primas</v>
      </c>
      <c r="G744" s="1" t="b">
        <f>ISNUMBER(SEARCH($J$1,Tabla35[[#This Row],[DATO PCGEM19]],1))</f>
        <v>0</v>
      </c>
    </row>
    <row r="745" spans="1:7" ht="15" x14ac:dyDescent="0.25">
      <c r="A745" s="20">
        <v>29511</v>
      </c>
      <c r="B745" t="s">
        <v>171</v>
      </c>
      <c r="C745" s="11" t="str">
        <f t="shared" si="11"/>
        <v>Subdivisionaria</v>
      </c>
      <c r="D745" s="13"/>
      <c r="F745" s="1" t="str">
        <f>CONCATENATE(Tabla13[[#This Row],[CODIGO CONTABLE]]," ",Tabla13[[#This Row],[DENOMINACIÓN]])</f>
        <v>29511 Costo</v>
      </c>
      <c r="G745" s="1" t="b">
        <f>ISNUMBER(SEARCH($J$1,Tabla35[[#This Row],[DATO PCGEM19]],1))</f>
        <v>0</v>
      </c>
    </row>
    <row r="746" spans="1:7" ht="15" x14ac:dyDescent="0.25">
      <c r="A746" s="21">
        <v>295111</v>
      </c>
      <c r="B746" t="s">
        <v>455</v>
      </c>
      <c r="C746" s="11" t="str">
        <f t="shared" si="11"/>
        <v>Analítica</v>
      </c>
      <c r="D746" s="13"/>
      <c r="F746" s="1" t="str">
        <f>CONCATENATE(Tabla13[[#This Row],[CODIGO CONTABLE]]," ",Tabla13[[#This Row],[DENOMINACIÓN]])</f>
        <v>295111 Materias primas costo</v>
      </c>
      <c r="G746" s="1" t="b">
        <f>ISNUMBER(SEARCH($J$1,Tabla35[[#This Row],[DATO PCGEM19]],1))</f>
        <v>0</v>
      </c>
    </row>
    <row r="747" spans="1:7" ht="15" x14ac:dyDescent="0.25">
      <c r="A747" s="20">
        <v>296</v>
      </c>
      <c r="B747" t="s">
        <v>451</v>
      </c>
      <c r="C747" s="11" t="str">
        <f t="shared" si="11"/>
        <v>Subcuenta</v>
      </c>
      <c r="D747" s="13"/>
      <c r="F747" s="1" t="str">
        <f>CONCATENATE(Tabla13[[#This Row],[CODIGO CONTABLE]]," ",Tabla13[[#This Row],[DENOMINACIÓN]])</f>
        <v>296 Materiales auxiliares, suministros y repuestos</v>
      </c>
      <c r="G747" s="1" t="b">
        <f>ISNUMBER(SEARCH($J$1,Tabla35[[#This Row],[DATO PCGEM19]],1))</f>
        <v>0</v>
      </c>
    </row>
    <row r="748" spans="1:7" ht="15" x14ac:dyDescent="0.25">
      <c r="A748" s="20">
        <v>2961</v>
      </c>
      <c r="B748" t="s">
        <v>350</v>
      </c>
      <c r="C748" s="11" t="str">
        <f t="shared" si="11"/>
        <v>Divisionaria</v>
      </c>
      <c r="D748" s="13"/>
      <c r="F748" s="1" t="str">
        <f>CONCATENATE(Tabla13[[#This Row],[CODIGO CONTABLE]]," ",Tabla13[[#This Row],[DENOMINACIÓN]])</f>
        <v>2961 Materiales auxiliares</v>
      </c>
      <c r="G748" s="1" t="b">
        <f>ISNUMBER(SEARCH($J$1,Tabla35[[#This Row],[DATO PCGEM19]],1))</f>
        <v>0</v>
      </c>
    </row>
    <row r="749" spans="1:7" ht="15" x14ac:dyDescent="0.25">
      <c r="A749" s="21">
        <v>296101</v>
      </c>
      <c r="B749" t="s">
        <v>350</v>
      </c>
      <c r="C749" s="11" t="str">
        <f t="shared" si="11"/>
        <v>Analítica</v>
      </c>
      <c r="D749" s="13"/>
      <c r="F749" s="1" t="str">
        <f>CONCATENATE(Tabla13[[#This Row],[CODIGO CONTABLE]]," ",Tabla13[[#This Row],[DENOMINACIÓN]])</f>
        <v>296101 Materiales auxiliares</v>
      </c>
      <c r="G749" s="1" t="b">
        <f>ISNUMBER(SEARCH($J$1,Tabla35[[#This Row],[DATO PCGEM19]],1))</f>
        <v>0</v>
      </c>
    </row>
    <row r="750" spans="1:7" ht="15" x14ac:dyDescent="0.25">
      <c r="A750" s="20">
        <v>2962</v>
      </c>
      <c r="B750" t="s">
        <v>352</v>
      </c>
      <c r="C750" s="11" t="str">
        <f t="shared" si="11"/>
        <v>Divisionaria</v>
      </c>
      <c r="D750" s="13"/>
      <c r="F750" s="1" t="str">
        <f>CONCATENATE(Tabla13[[#This Row],[CODIGO CONTABLE]]," ",Tabla13[[#This Row],[DENOMINACIÓN]])</f>
        <v>2962 Suministros</v>
      </c>
      <c r="G750" s="1" t="b">
        <f>ISNUMBER(SEARCH($J$1,Tabla35[[#This Row],[DATO PCGEM19]],1))</f>
        <v>0</v>
      </c>
    </row>
    <row r="751" spans="1:7" ht="15" x14ac:dyDescent="0.25">
      <c r="A751" s="21">
        <v>296201</v>
      </c>
      <c r="B751" t="s">
        <v>352</v>
      </c>
      <c r="C751" s="11" t="str">
        <f t="shared" si="11"/>
        <v>Analítica</v>
      </c>
      <c r="D751" s="13"/>
      <c r="F751" s="1" t="str">
        <f>CONCATENATE(Tabla13[[#This Row],[CODIGO CONTABLE]]," ",Tabla13[[#This Row],[DENOMINACIÓN]])</f>
        <v>296201 Suministros</v>
      </c>
      <c r="G751" s="1" t="b">
        <f>ISNUMBER(SEARCH($J$1,Tabla35[[#This Row],[DATO PCGEM19]],1))</f>
        <v>0</v>
      </c>
    </row>
    <row r="752" spans="1:7" ht="15" x14ac:dyDescent="0.25">
      <c r="A752" s="20">
        <v>2963</v>
      </c>
      <c r="B752" t="s">
        <v>358</v>
      </c>
      <c r="C752" s="11" t="str">
        <f t="shared" si="11"/>
        <v>Divisionaria</v>
      </c>
      <c r="D752" s="13"/>
      <c r="F752" s="1" t="str">
        <f>CONCATENATE(Tabla13[[#This Row],[CODIGO CONTABLE]]," ",Tabla13[[#This Row],[DENOMINACIÓN]])</f>
        <v>2963 Repuestos</v>
      </c>
      <c r="G752" s="1" t="b">
        <f>ISNUMBER(SEARCH($J$1,Tabla35[[#This Row],[DATO PCGEM19]],1))</f>
        <v>0</v>
      </c>
    </row>
    <row r="753" spans="1:7" ht="15" x14ac:dyDescent="0.25">
      <c r="A753" s="21">
        <v>296301</v>
      </c>
      <c r="B753" t="s">
        <v>358</v>
      </c>
      <c r="C753" s="11" t="str">
        <f t="shared" si="11"/>
        <v>Analítica</v>
      </c>
      <c r="D753" s="13"/>
      <c r="F753" s="1" t="str">
        <f>CONCATENATE(Tabla13[[#This Row],[CODIGO CONTABLE]]," ",Tabla13[[#This Row],[DENOMINACIÓN]])</f>
        <v>296301 Repuestos</v>
      </c>
      <c r="G753" s="1" t="b">
        <f>ISNUMBER(SEARCH($J$1,Tabla35[[#This Row],[DATO PCGEM19]],1))</f>
        <v>0</v>
      </c>
    </row>
    <row r="754" spans="1:7" ht="15" x14ac:dyDescent="0.25">
      <c r="A754" s="20">
        <v>297</v>
      </c>
      <c r="B754" t="s">
        <v>452</v>
      </c>
      <c r="C754" s="11" t="str">
        <f t="shared" si="11"/>
        <v>Subcuenta</v>
      </c>
      <c r="D754" s="13"/>
      <c r="F754" s="1" t="str">
        <f>CONCATENATE(Tabla13[[#This Row],[CODIGO CONTABLE]]," ",Tabla13[[#This Row],[DENOMINACIÓN]])</f>
        <v>297 Envases y embalajes</v>
      </c>
      <c r="G754" s="1" t="b">
        <f>ISNUMBER(SEARCH($J$1,Tabla35[[#This Row],[DATO PCGEM19]],1))</f>
        <v>0</v>
      </c>
    </row>
    <row r="755" spans="1:7" ht="15" x14ac:dyDescent="0.25">
      <c r="A755" s="20">
        <v>2971</v>
      </c>
      <c r="B755" t="s">
        <v>359</v>
      </c>
      <c r="C755" s="11" t="str">
        <f t="shared" si="11"/>
        <v>Divisionaria</v>
      </c>
      <c r="D755" s="13"/>
      <c r="F755" s="1" t="str">
        <f>CONCATENATE(Tabla13[[#This Row],[CODIGO CONTABLE]]," ",Tabla13[[#This Row],[DENOMINACIÓN]])</f>
        <v>2971 Envases</v>
      </c>
      <c r="G755" s="1" t="b">
        <f>ISNUMBER(SEARCH($J$1,Tabla35[[#This Row],[DATO PCGEM19]],1))</f>
        <v>0</v>
      </c>
    </row>
    <row r="756" spans="1:7" ht="15" x14ac:dyDescent="0.25">
      <c r="A756" s="21">
        <v>297101</v>
      </c>
      <c r="B756" t="s">
        <v>359</v>
      </c>
      <c r="C756" s="11" t="str">
        <f t="shared" si="11"/>
        <v>Analítica</v>
      </c>
      <c r="D756" s="13"/>
      <c r="F756" s="1" t="str">
        <f>CONCATENATE(Tabla13[[#This Row],[CODIGO CONTABLE]]," ",Tabla13[[#This Row],[DENOMINACIÓN]])</f>
        <v>297101 Envases</v>
      </c>
      <c r="G756" s="1" t="b">
        <f>ISNUMBER(SEARCH($J$1,Tabla35[[#This Row],[DATO PCGEM19]],1))</f>
        <v>0</v>
      </c>
    </row>
    <row r="757" spans="1:7" ht="15" x14ac:dyDescent="0.25">
      <c r="A757" s="20">
        <v>2972</v>
      </c>
      <c r="B757" t="s">
        <v>360</v>
      </c>
      <c r="C757" s="11" t="str">
        <f t="shared" si="11"/>
        <v>Divisionaria</v>
      </c>
      <c r="D757" s="13"/>
      <c r="F757" s="1" t="str">
        <f>CONCATENATE(Tabla13[[#This Row],[CODIGO CONTABLE]]," ",Tabla13[[#This Row],[DENOMINACIÓN]])</f>
        <v>2972 Embalajes</v>
      </c>
      <c r="G757" s="1" t="b">
        <f>ISNUMBER(SEARCH($J$1,Tabla35[[#This Row],[DATO PCGEM19]],1))</f>
        <v>0</v>
      </c>
    </row>
    <row r="758" spans="1:7" ht="15" x14ac:dyDescent="0.25">
      <c r="A758" s="21">
        <v>297201</v>
      </c>
      <c r="B758" t="s">
        <v>360</v>
      </c>
      <c r="C758" s="11" t="str">
        <f t="shared" si="11"/>
        <v>Analítica</v>
      </c>
      <c r="D758" s="13"/>
      <c r="F758" s="1" t="str">
        <f>CONCATENATE(Tabla13[[#This Row],[CODIGO CONTABLE]]," ",Tabla13[[#This Row],[DENOMINACIÓN]])</f>
        <v>297201 Embalajes</v>
      </c>
      <c r="G758" s="1" t="b">
        <f>ISNUMBER(SEARCH($J$1,Tabla35[[#This Row],[DATO PCGEM19]],1))</f>
        <v>0</v>
      </c>
    </row>
    <row r="759" spans="1:7" ht="15" x14ac:dyDescent="0.25">
      <c r="A759" s="20">
        <v>298</v>
      </c>
      <c r="B759" t="s">
        <v>456</v>
      </c>
      <c r="C759" s="11" t="str">
        <f t="shared" si="11"/>
        <v>Subcuenta</v>
      </c>
      <c r="D759" s="13"/>
      <c r="F759" s="1" t="str">
        <f>CONCATENATE(Tabla13[[#This Row],[CODIGO CONTABLE]]," ",Tabla13[[#This Row],[DENOMINACIÓN]])</f>
        <v>298 Existencias por recibir</v>
      </c>
      <c r="G759" s="1" t="b">
        <f>ISNUMBER(SEARCH($J$1,Tabla35[[#This Row],[DATO PCGEM19]],1))</f>
        <v>0</v>
      </c>
    </row>
    <row r="760" spans="1:7" ht="15" x14ac:dyDescent="0.25">
      <c r="A760" s="20">
        <v>2981</v>
      </c>
      <c r="B760" t="s">
        <v>328</v>
      </c>
      <c r="C760" s="11" t="str">
        <f t="shared" si="11"/>
        <v>Divisionaria</v>
      </c>
      <c r="D760" s="13"/>
      <c r="F760" s="1" t="str">
        <f>CONCATENATE(Tabla13[[#This Row],[CODIGO CONTABLE]]," ",Tabla13[[#This Row],[DENOMINACIÓN]])</f>
        <v>2981 Mercaderías</v>
      </c>
      <c r="G760" s="1" t="b">
        <f>ISNUMBER(SEARCH($J$1,Tabla35[[#This Row],[DATO PCGEM19]],1))</f>
        <v>0</v>
      </c>
    </row>
    <row r="761" spans="1:7" ht="15" x14ac:dyDescent="0.25">
      <c r="A761" s="21">
        <v>298101</v>
      </c>
      <c r="B761" t="s">
        <v>328</v>
      </c>
      <c r="C761" s="11" t="str">
        <f t="shared" si="11"/>
        <v>Analítica</v>
      </c>
      <c r="D761" s="13"/>
      <c r="F761" s="1" t="str">
        <f>CONCATENATE(Tabla13[[#This Row],[CODIGO CONTABLE]]," ",Tabla13[[#This Row],[DENOMINACIÓN]])</f>
        <v>298101 Mercaderías</v>
      </c>
      <c r="G761" s="1" t="b">
        <f>ISNUMBER(SEARCH($J$1,Tabla35[[#This Row],[DATO PCGEM19]],1))</f>
        <v>0</v>
      </c>
    </row>
    <row r="762" spans="1:7" ht="15" x14ac:dyDescent="0.25">
      <c r="A762" s="20">
        <v>2982</v>
      </c>
      <c r="B762" t="s">
        <v>347</v>
      </c>
      <c r="C762" s="11" t="str">
        <f t="shared" si="11"/>
        <v>Divisionaria</v>
      </c>
      <c r="D762" s="13"/>
      <c r="F762" s="1" t="str">
        <f>CONCATENATE(Tabla13[[#This Row],[CODIGO CONTABLE]]," ",Tabla13[[#This Row],[DENOMINACIÓN]])</f>
        <v>2982 Materias primas</v>
      </c>
      <c r="G762" s="1" t="b">
        <f>ISNUMBER(SEARCH($J$1,Tabla35[[#This Row],[DATO PCGEM19]],1))</f>
        <v>0</v>
      </c>
    </row>
    <row r="763" spans="1:7" ht="15" x14ac:dyDescent="0.25">
      <c r="A763" s="21">
        <v>298201</v>
      </c>
      <c r="B763" t="s">
        <v>347</v>
      </c>
      <c r="C763" s="11" t="str">
        <f t="shared" si="11"/>
        <v>Analítica</v>
      </c>
      <c r="D763" s="13"/>
      <c r="F763" s="1" t="str">
        <f>CONCATENATE(Tabla13[[#This Row],[CODIGO CONTABLE]]," ",Tabla13[[#This Row],[DENOMINACIÓN]])</f>
        <v>298201 Materias primas</v>
      </c>
      <c r="G763" s="1" t="b">
        <f>ISNUMBER(SEARCH($J$1,Tabla35[[#This Row],[DATO PCGEM19]],1))</f>
        <v>0</v>
      </c>
    </row>
    <row r="764" spans="1:7" ht="15" x14ac:dyDescent="0.25">
      <c r="A764" s="20">
        <v>2983</v>
      </c>
      <c r="B764" t="s">
        <v>451</v>
      </c>
      <c r="C764" s="11" t="str">
        <f t="shared" si="11"/>
        <v>Divisionaria</v>
      </c>
      <c r="D764" s="13"/>
      <c r="F764" s="1" t="str">
        <f>CONCATENATE(Tabla13[[#This Row],[CODIGO CONTABLE]]," ",Tabla13[[#This Row],[DENOMINACIÓN]])</f>
        <v>2983 Materiales auxiliares, suministros y repuestos</v>
      </c>
      <c r="G764" s="1" t="b">
        <f>ISNUMBER(SEARCH($J$1,Tabla35[[#This Row],[DATO PCGEM19]],1))</f>
        <v>0</v>
      </c>
    </row>
    <row r="765" spans="1:7" ht="15" x14ac:dyDescent="0.25">
      <c r="A765" s="21">
        <v>298301</v>
      </c>
      <c r="B765" t="s">
        <v>451</v>
      </c>
      <c r="C765" s="11" t="str">
        <f t="shared" si="11"/>
        <v>Analítica</v>
      </c>
      <c r="D765" s="13"/>
      <c r="F765" s="1" t="str">
        <f>CONCATENATE(Tabla13[[#This Row],[CODIGO CONTABLE]]," ",Tabla13[[#This Row],[DENOMINACIÓN]])</f>
        <v>298301 Materiales auxiliares, suministros y repuestos</v>
      </c>
      <c r="G765" s="1" t="b">
        <f>ISNUMBER(SEARCH($J$1,Tabla35[[#This Row],[DATO PCGEM19]],1))</f>
        <v>0</v>
      </c>
    </row>
    <row r="766" spans="1:7" ht="15" x14ac:dyDescent="0.25">
      <c r="A766" s="20">
        <v>2984</v>
      </c>
      <c r="B766" t="s">
        <v>452</v>
      </c>
      <c r="C766" s="11" t="str">
        <f t="shared" si="11"/>
        <v>Divisionaria</v>
      </c>
      <c r="D766" s="13"/>
      <c r="F766" s="1" t="str">
        <f>CONCATENATE(Tabla13[[#This Row],[CODIGO CONTABLE]]," ",Tabla13[[#This Row],[DENOMINACIÓN]])</f>
        <v>2984 Envases y embalajes</v>
      </c>
      <c r="G766" s="1" t="b">
        <f>ISNUMBER(SEARCH($J$1,Tabla35[[#This Row],[DATO PCGEM19]],1))</f>
        <v>0</v>
      </c>
    </row>
    <row r="767" spans="1:7" ht="15" x14ac:dyDescent="0.25">
      <c r="A767" s="21">
        <v>298401</v>
      </c>
      <c r="B767" t="s">
        <v>452</v>
      </c>
      <c r="C767" s="11" t="str">
        <f t="shared" si="11"/>
        <v>Analítica</v>
      </c>
      <c r="D767" s="13"/>
      <c r="F767" s="1" t="str">
        <f>CONCATENATE(Tabla13[[#This Row],[CODIGO CONTABLE]]," ",Tabla13[[#This Row],[DENOMINACIÓN]])</f>
        <v>298401 Envases y embalajes</v>
      </c>
      <c r="G767" s="1" t="b">
        <f>ISNUMBER(SEARCH($J$1,Tabla35[[#This Row],[DATO PCGEM19]],1))</f>
        <v>0</v>
      </c>
    </row>
    <row r="768" spans="1:7" ht="15" x14ac:dyDescent="0.25">
      <c r="A768" s="14" t="s">
        <v>104</v>
      </c>
      <c r="B768" s="15" t="s">
        <v>105</v>
      </c>
      <c r="C768" s="11" t="str">
        <f t="shared" si="11"/>
        <v>Elemento</v>
      </c>
      <c r="D768" s="16" t="s">
        <v>106</v>
      </c>
      <c r="F768" s="1" t="str">
        <f>CONCATENATE(Tabla13[[#This Row],[CODIGO CONTABLE]]," ",Tabla13[[#This Row],[DENOMINACIÓN]])</f>
        <v>3 ACTIVO INMOBILIZADO</v>
      </c>
      <c r="G768" s="1" t="b">
        <f>ISNUMBER(SEARCH($J$1,Tabla35[[#This Row],[DATO PCGEM19]],1))</f>
        <v>0</v>
      </c>
    </row>
    <row r="769" spans="1:7" ht="15" x14ac:dyDescent="0.25">
      <c r="A769" s="18">
        <v>30</v>
      </c>
      <c r="B769" s="19" t="s">
        <v>21</v>
      </c>
      <c r="C769" s="11" t="str">
        <f t="shared" si="11"/>
        <v>Cuenta</v>
      </c>
      <c r="D769" s="13"/>
      <c r="F769" s="1" t="str">
        <f>CONCATENATE(Tabla13[[#This Row],[CODIGO CONTABLE]]," ",Tabla13[[#This Row],[DENOMINACIÓN]])</f>
        <v>30 INVERSIONES MOBILIARIAS</v>
      </c>
      <c r="G769" s="1" t="b">
        <f>ISNUMBER(SEARCH($J$1,Tabla35[[#This Row],[DATO PCGEM19]],1))</f>
        <v>0</v>
      </c>
    </row>
    <row r="770" spans="1:7" ht="15" x14ac:dyDescent="0.25">
      <c r="A770" s="20">
        <v>301</v>
      </c>
      <c r="B770" t="s">
        <v>457</v>
      </c>
      <c r="C770" s="11" t="str">
        <f t="shared" si="11"/>
        <v>Subcuenta</v>
      </c>
      <c r="D770" s="12"/>
      <c r="F770" s="1" t="str">
        <f>CONCATENATE(Tabla13[[#This Row],[CODIGO CONTABLE]]," ",Tabla13[[#This Row],[DENOMINACIÓN]])</f>
        <v>301 Inversiones a ser mantenidas hasta el vencimiento</v>
      </c>
      <c r="G770" s="1" t="b">
        <f>ISNUMBER(SEARCH($J$1,Tabla35[[#This Row],[DATO PCGEM19]],1))</f>
        <v>0</v>
      </c>
    </row>
    <row r="771" spans="1:7" ht="15" x14ac:dyDescent="0.25">
      <c r="A771" s="20">
        <v>3011</v>
      </c>
      <c r="B771" t="s">
        <v>458</v>
      </c>
      <c r="C771" s="11" t="str">
        <f t="shared" si="11"/>
        <v>Divisionaria</v>
      </c>
      <c r="D771" s="13"/>
      <c r="F771" s="1" t="str">
        <f>CONCATENATE(Tabla13[[#This Row],[CODIGO CONTABLE]]," ",Tabla13[[#This Row],[DENOMINACIÓN]])</f>
        <v>3011 Instrumentos financieros representativos de deuda</v>
      </c>
      <c r="G771" s="1" t="b">
        <f>ISNUMBER(SEARCH($J$1,Tabla35[[#This Row],[DATO PCGEM19]],1))</f>
        <v>0</v>
      </c>
    </row>
    <row r="772" spans="1:7" ht="15" x14ac:dyDescent="0.25">
      <c r="A772" s="20">
        <v>30111</v>
      </c>
      <c r="B772" t="s">
        <v>171</v>
      </c>
      <c r="C772" s="11" t="str">
        <f t="shared" si="11"/>
        <v>Subdivisionaria</v>
      </c>
      <c r="D772" s="12"/>
      <c r="F772" s="1" t="str">
        <f>CONCATENATE(Tabla13[[#This Row],[CODIGO CONTABLE]]," ",Tabla13[[#This Row],[DENOMINACIÓN]])</f>
        <v>30111 Costo</v>
      </c>
      <c r="G772" s="1" t="b">
        <f>ISNUMBER(SEARCH($J$1,Tabla35[[#This Row],[DATO PCGEM19]],1))</f>
        <v>0</v>
      </c>
    </row>
    <row r="773" spans="1:7" ht="15" x14ac:dyDescent="0.25">
      <c r="A773" s="21">
        <v>301111</v>
      </c>
      <c r="B773" t="s">
        <v>459</v>
      </c>
      <c r="C773" s="11" t="str">
        <f t="shared" si="11"/>
        <v>Analítica</v>
      </c>
      <c r="D773" s="13"/>
      <c r="F773" s="1" t="str">
        <f>CONCATENATE(Tabla13[[#This Row],[CODIGO CONTABLE]]," ",Tabla13[[#This Row],[DENOMINACIÓN]])</f>
        <v>301111 Instrumentos financieros representativos de deuda costo</v>
      </c>
      <c r="G773" s="1" t="b">
        <f>ISNUMBER(SEARCH($J$1,Tabla35[[#This Row],[DATO PCGEM19]],1))</f>
        <v>0</v>
      </c>
    </row>
    <row r="774" spans="1:7" ht="15" x14ac:dyDescent="0.25">
      <c r="A774" s="20">
        <v>30114</v>
      </c>
      <c r="B774" t="s">
        <v>173</v>
      </c>
      <c r="C774" s="11" t="str">
        <f t="shared" si="11"/>
        <v>Subdivisionaria</v>
      </c>
      <c r="D774" s="13"/>
      <c r="F774" s="1" t="str">
        <f>CONCATENATE(Tabla13[[#This Row],[CODIGO CONTABLE]]," ",Tabla13[[#This Row],[DENOMINACIÓN]])</f>
        <v>30114 Valor razonable</v>
      </c>
      <c r="G774" s="1" t="b">
        <f>ISNUMBER(SEARCH($J$1,Tabla35[[#This Row],[DATO PCGEM19]],1))</f>
        <v>0</v>
      </c>
    </row>
    <row r="775" spans="1:7" ht="15" x14ac:dyDescent="0.25">
      <c r="A775" s="21">
        <v>301141</v>
      </c>
      <c r="B775" t="s">
        <v>460</v>
      </c>
      <c r="C775" s="11" t="str">
        <f t="shared" si="11"/>
        <v>Analítica</v>
      </c>
      <c r="D775" s="13"/>
      <c r="F775" s="1" t="str">
        <f>CONCATENATE(Tabla13[[#This Row],[CODIGO CONTABLE]]," ",Tabla13[[#This Row],[DENOMINACIÓN]])</f>
        <v>301141 Instrumentos financieros representativos de deuda valor razonable</v>
      </c>
      <c r="G775" s="1" t="b">
        <f>ISNUMBER(SEARCH($J$1,Tabla35[[#This Row],[DATO PCGEM19]],1))</f>
        <v>0</v>
      </c>
    </row>
    <row r="776" spans="1:7" ht="15" x14ac:dyDescent="0.25">
      <c r="A776" s="20">
        <v>302</v>
      </c>
      <c r="B776" t="s">
        <v>461</v>
      </c>
      <c r="C776" s="11" t="str">
        <f t="shared" si="11"/>
        <v>Subcuenta</v>
      </c>
      <c r="D776" s="13"/>
      <c r="F776" s="1" t="str">
        <f>CONCATENATE(Tabla13[[#This Row],[CODIGO CONTABLE]]," ",Tabla13[[#This Row],[DENOMINACIÓN]])</f>
        <v>302 Instrumentos financieros representativos de derecho patrimonial</v>
      </c>
      <c r="G776" s="1" t="b">
        <f>ISNUMBER(SEARCH($J$1,Tabla35[[#This Row],[DATO PCGEM19]],1))</f>
        <v>0</v>
      </c>
    </row>
    <row r="777" spans="1:7" ht="15" x14ac:dyDescent="0.25">
      <c r="A777" s="20">
        <v>3021</v>
      </c>
      <c r="B777" t="s">
        <v>462</v>
      </c>
      <c r="C777" s="11" t="str">
        <f t="shared" si="11"/>
        <v>Divisionaria</v>
      </c>
      <c r="D777" s="13"/>
      <c r="F777" s="1" t="str">
        <f>CONCATENATE(Tabla13[[#This Row],[CODIGO CONTABLE]]," ",Tabla13[[#This Row],[DENOMINACIÓN]])</f>
        <v>3021 Certificados de suscripción preferente</v>
      </c>
      <c r="G777" s="1" t="b">
        <f>ISNUMBER(SEARCH($J$1,Tabla35[[#This Row],[DATO PCGEM19]],1))</f>
        <v>0</v>
      </c>
    </row>
    <row r="778" spans="1:7" ht="15" x14ac:dyDescent="0.25">
      <c r="A778" s="21">
        <v>302101</v>
      </c>
      <c r="B778" t="s">
        <v>462</v>
      </c>
      <c r="C778" s="11" t="str">
        <f t="shared" ref="C778:C841" si="12">IF(LEN(A778)=1, "Elemento", IF(LEN(A778)=2, "Cuenta", IF(LEN(A778)=3, "Subcuenta", IF(LEN(A778)=4, "Divisionaria", IF(LEN(A778)=5, "Subdivisionaria", "Analítica")))))</f>
        <v>Analítica</v>
      </c>
      <c r="D778" s="13"/>
      <c r="F778" s="1" t="str">
        <f>CONCATENATE(Tabla13[[#This Row],[CODIGO CONTABLE]]," ",Tabla13[[#This Row],[DENOMINACIÓN]])</f>
        <v>302101 Certificados de suscripción preferente</v>
      </c>
      <c r="G778" s="1" t="b">
        <f>ISNUMBER(SEARCH($J$1,Tabla35[[#This Row],[DATO PCGEM19]],1))</f>
        <v>0</v>
      </c>
    </row>
    <row r="779" spans="1:7" ht="15" x14ac:dyDescent="0.25">
      <c r="A779" s="20">
        <v>3022</v>
      </c>
      <c r="B779" t="s">
        <v>463</v>
      </c>
      <c r="C779" s="11" t="str">
        <f t="shared" si="12"/>
        <v>Divisionaria</v>
      </c>
      <c r="D779" s="13"/>
      <c r="F779" s="1" t="str">
        <f>CONCATENATE(Tabla13[[#This Row],[CODIGO CONTABLE]]," ",Tabla13[[#This Row],[DENOMINACIÓN]])</f>
        <v>3022 Acciones representativas de capital social-comunes</v>
      </c>
      <c r="G779" s="1" t="b">
        <f>ISNUMBER(SEARCH($J$1,Tabla35[[#This Row],[DATO PCGEM19]],1))</f>
        <v>0</v>
      </c>
    </row>
    <row r="780" spans="1:7" ht="15" x14ac:dyDescent="0.25">
      <c r="A780" s="21">
        <v>302201</v>
      </c>
      <c r="B780" t="s">
        <v>463</v>
      </c>
      <c r="C780" s="11" t="str">
        <f t="shared" si="12"/>
        <v>Analítica</v>
      </c>
      <c r="D780" s="13"/>
      <c r="F780" s="1" t="str">
        <f>CONCATENATE(Tabla13[[#This Row],[CODIGO CONTABLE]]," ",Tabla13[[#This Row],[DENOMINACIÓN]])</f>
        <v>302201 Acciones representativas de capital social-comunes</v>
      </c>
      <c r="G780" s="1" t="b">
        <f>ISNUMBER(SEARCH($J$1,Tabla35[[#This Row],[DATO PCGEM19]],1))</f>
        <v>0</v>
      </c>
    </row>
    <row r="781" spans="1:7" ht="15" x14ac:dyDescent="0.25">
      <c r="A781" s="20">
        <v>30221</v>
      </c>
      <c r="B781" t="s">
        <v>171</v>
      </c>
      <c r="C781" s="11" t="str">
        <f t="shared" si="12"/>
        <v>Subdivisionaria</v>
      </c>
      <c r="D781" s="13"/>
      <c r="F781" s="1" t="str">
        <f>CONCATENATE(Tabla13[[#This Row],[CODIGO CONTABLE]]," ",Tabla13[[#This Row],[DENOMINACIÓN]])</f>
        <v>30221 Costo</v>
      </c>
      <c r="G781" s="1" t="b">
        <f>ISNUMBER(SEARCH($J$1,Tabla35[[#This Row],[DATO PCGEM19]],1))</f>
        <v>0</v>
      </c>
    </row>
    <row r="782" spans="1:7" ht="15" x14ac:dyDescent="0.25">
      <c r="A782" s="21">
        <v>302211</v>
      </c>
      <c r="B782" t="s">
        <v>464</v>
      </c>
      <c r="C782" s="11" t="str">
        <f t="shared" si="12"/>
        <v>Analítica</v>
      </c>
      <c r="D782" s="13"/>
      <c r="F782" s="1" t="str">
        <f>CONCATENATE(Tabla13[[#This Row],[CODIGO CONTABLE]]," ",Tabla13[[#This Row],[DENOMINACIÓN]])</f>
        <v>302211 Acciones representativas de capital social-comunes costo</v>
      </c>
      <c r="G782" s="1" t="b">
        <f>ISNUMBER(SEARCH($J$1,Tabla35[[#This Row],[DATO PCGEM19]],1))</f>
        <v>0</v>
      </c>
    </row>
    <row r="783" spans="1:7" ht="15" x14ac:dyDescent="0.25">
      <c r="A783" s="20">
        <v>30224</v>
      </c>
      <c r="B783" t="s">
        <v>173</v>
      </c>
      <c r="C783" s="11" t="str">
        <f t="shared" si="12"/>
        <v>Subdivisionaria</v>
      </c>
      <c r="D783" s="13"/>
      <c r="F783" s="1" t="str">
        <f>CONCATENATE(Tabla13[[#This Row],[CODIGO CONTABLE]]," ",Tabla13[[#This Row],[DENOMINACIÓN]])</f>
        <v>30224 Valor razonable</v>
      </c>
      <c r="G783" s="1" t="b">
        <f>ISNUMBER(SEARCH($J$1,Tabla35[[#This Row],[DATO PCGEM19]],1))</f>
        <v>0</v>
      </c>
    </row>
    <row r="784" spans="1:7" ht="15" x14ac:dyDescent="0.25">
      <c r="A784" s="21">
        <v>302241</v>
      </c>
      <c r="B784" t="s">
        <v>465</v>
      </c>
      <c r="C784" s="11" t="str">
        <f t="shared" si="12"/>
        <v>Analítica</v>
      </c>
      <c r="D784" s="13"/>
      <c r="F784" s="1" t="str">
        <f>CONCATENATE(Tabla13[[#This Row],[CODIGO CONTABLE]]," ",Tabla13[[#This Row],[DENOMINACIÓN]])</f>
        <v>302241 Acciones representativas de capital social-comunes valor razonable</v>
      </c>
      <c r="G784" s="1" t="b">
        <f>ISNUMBER(SEARCH($J$1,Tabla35[[#This Row],[DATO PCGEM19]],1))</f>
        <v>0</v>
      </c>
    </row>
    <row r="785" spans="1:7" ht="15" x14ac:dyDescent="0.25">
      <c r="A785" s="20">
        <v>30225</v>
      </c>
      <c r="B785" t="s">
        <v>466</v>
      </c>
      <c r="C785" s="11" t="str">
        <f t="shared" si="12"/>
        <v>Subdivisionaria</v>
      </c>
      <c r="D785" s="13"/>
      <c r="F785" s="1" t="str">
        <f>CONCATENATE(Tabla13[[#This Row],[CODIGO CONTABLE]]," ",Tabla13[[#This Row],[DENOMINACIÓN]])</f>
        <v>30225 Participación patrimonial</v>
      </c>
      <c r="G785" s="1" t="b">
        <f>ISNUMBER(SEARCH($J$1,Tabla35[[#This Row],[DATO PCGEM19]],1))</f>
        <v>0</v>
      </c>
    </row>
    <row r="786" spans="1:7" ht="15" x14ac:dyDescent="0.25">
      <c r="A786" s="21">
        <v>302251</v>
      </c>
      <c r="B786" t="s">
        <v>467</v>
      </c>
      <c r="C786" s="11" t="str">
        <f t="shared" si="12"/>
        <v>Analítica</v>
      </c>
      <c r="D786" s="13"/>
      <c r="F786" s="1" t="str">
        <f>CONCATENATE(Tabla13[[#This Row],[CODIGO CONTABLE]]," ",Tabla13[[#This Row],[DENOMINACIÓN]])</f>
        <v>302251 Acciones representativas de capital social-comunes participación patrimonial</v>
      </c>
      <c r="G786" s="1" t="b">
        <f>ISNUMBER(SEARCH($J$1,Tabla35[[#This Row],[DATO PCGEM19]],1))</f>
        <v>0</v>
      </c>
    </row>
    <row r="787" spans="1:7" ht="15" x14ac:dyDescent="0.25">
      <c r="A787" s="20">
        <v>3023</v>
      </c>
      <c r="B787" t="s">
        <v>468</v>
      </c>
      <c r="C787" s="11" t="str">
        <f t="shared" si="12"/>
        <v>Divisionaria</v>
      </c>
      <c r="D787" s="13"/>
      <c r="F787" s="1" t="str">
        <f>CONCATENATE(Tabla13[[#This Row],[CODIGO CONTABLE]]," ",Tabla13[[#This Row],[DENOMINACIÓN]])</f>
        <v>3023 Acciones representativas de capital social-preferentes</v>
      </c>
      <c r="G787" s="1" t="b">
        <f>ISNUMBER(SEARCH($J$1,Tabla35[[#This Row],[DATO PCGEM19]],1))</f>
        <v>0</v>
      </c>
    </row>
    <row r="788" spans="1:7" ht="15" x14ac:dyDescent="0.25">
      <c r="A788" s="20">
        <v>30231</v>
      </c>
      <c r="B788" t="s">
        <v>171</v>
      </c>
      <c r="C788" s="11" t="str">
        <f t="shared" si="12"/>
        <v>Subdivisionaria</v>
      </c>
      <c r="D788" s="13"/>
      <c r="F788" s="1" t="str">
        <f>CONCATENATE(Tabla13[[#This Row],[CODIGO CONTABLE]]," ",Tabla13[[#This Row],[DENOMINACIÓN]])</f>
        <v>30231 Costo</v>
      </c>
      <c r="G788" s="1" t="b">
        <f>ISNUMBER(SEARCH($J$1,Tabla35[[#This Row],[DATO PCGEM19]],1))</f>
        <v>0</v>
      </c>
    </row>
    <row r="789" spans="1:7" ht="15" x14ac:dyDescent="0.25">
      <c r="A789" s="21">
        <v>302311</v>
      </c>
      <c r="B789" t="s">
        <v>469</v>
      </c>
      <c r="C789" s="11" t="str">
        <f t="shared" si="12"/>
        <v>Analítica</v>
      </c>
      <c r="D789" s="13"/>
      <c r="F789" s="1" t="str">
        <f>CONCATENATE(Tabla13[[#This Row],[CODIGO CONTABLE]]," ",Tabla13[[#This Row],[DENOMINACIÓN]])</f>
        <v>302311 Acciones representativas de capital social-preferentes costo</v>
      </c>
      <c r="G789" s="1" t="b">
        <f>ISNUMBER(SEARCH($J$1,Tabla35[[#This Row],[DATO PCGEM19]],1))</f>
        <v>0</v>
      </c>
    </row>
    <row r="790" spans="1:7" ht="15" x14ac:dyDescent="0.25">
      <c r="A790" s="20">
        <v>30234</v>
      </c>
      <c r="B790" t="s">
        <v>173</v>
      </c>
      <c r="C790" s="11" t="str">
        <f t="shared" si="12"/>
        <v>Subdivisionaria</v>
      </c>
      <c r="D790" s="13"/>
      <c r="F790" s="1" t="str">
        <f>CONCATENATE(Tabla13[[#This Row],[CODIGO CONTABLE]]," ",Tabla13[[#This Row],[DENOMINACIÓN]])</f>
        <v>30234 Valor razonable</v>
      </c>
      <c r="G790" s="1" t="b">
        <f>ISNUMBER(SEARCH($J$1,Tabla35[[#This Row],[DATO PCGEM19]],1))</f>
        <v>0</v>
      </c>
    </row>
    <row r="791" spans="1:7" ht="15" x14ac:dyDescent="0.25">
      <c r="A791" s="21">
        <v>302341</v>
      </c>
      <c r="B791" t="s">
        <v>470</v>
      </c>
      <c r="C791" s="11" t="str">
        <f t="shared" si="12"/>
        <v>Analítica</v>
      </c>
      <c r="D791" s="13"/>
      <c r="F791" s="1" t="str">
        <f>CONCATENATE(Tabla13[[#This Row],[CODIGO CONTABLE]]," ",Tabla13[[#This Row],[DENOMINACIÓN]])</f>
        <v>302341 Acciones representativas de capital social-preferentes valor razonable</v>
      </c>
      <c r="G791" s="1" t="b">
        <f>ISNUMBER(SEARCH($J$1,Tabla35[[#This Row],[DATO PCGEM19]],1))</f>
        <v>0</v>
      </c>
    </row>
    <row r="792" spans="1:7" ht="15" x14ac:dyDescent="0.25">
      <c r="A792" s="20">
        <v>30235</v>
      </c>
      <c r="B792" t="s">
        <v>466</v>
      </c>
      <c r="C792" s="11" t="str">
        <f t="shared" si="12"/>
        <v>Subdivisionaria</v>
      </c>
      <c r="D792" s="13"/>
      <c r="F792" s="1" t="str">
        <f>CONCATENATE(Tabla13[[#This Row],[CODIGO CONTABLE]]," ",Tabla13[[#This Row],[DENOMINACIÓN]])</f>
        <v>30235 Participación patrimonial</v>
      </c>
      <c r="G792" s="1" t="b">
        <f>ISNUMBER(SEARCH($J$1,Tabla35[[#This Row],[DATO PCGEM19]],1))</f>
        <v>0</v>
      </c>
    </row>
    <row r="793" spans="1:7" ht="15" x14ac:dyDescent="0.25">
      <c r="A793" s="21">
        <v>302351</v>
      </c>
      <c r="B793" t="s">
        <v>471</v>
      </c>
      <c r="C793" s="11" t="str">
        <f t="shared" si="12"/>
        <v>Analítica</v>
      </c>
      <c r="D793" s="13"/>
      <c r="F793" s="1" t="str">
        <f>CONCATENATE(Tabla13[[#This Row],[CODIGO CONTABLE]]," ",Tabla13[[#This Row],[DENOMINACIÓN]])</f>
        <v>302351 Acciones representativas de capital social-preferentes participación patrimonial</v>
      </c>
      <c r="G793" s="1" t="b">
        <f>ISNUMBER(SEARCH($J$1,Tabla35[[#This Row],[DATO PCGEM19]],1))</f>
        <v>0</v>
      </c>
    </row>
    <row r="794" spans="1:7" ht="15" x14ac:dyDescent="0.25">
      <c r="A794" s="20">
        <v>3024</v>
      </c>
      <c r="B794" t="s">
        <v>472</v>
      </c>
      <c r="C794" s="11" t="str">
        <f t="shared" si="12"/>
        <v>Divisionaria</v>
      </c>
      <c r="D794" s="13"/>
      <c r="F794" s="1" t="str">
        <f>CONCATENATE(Tabla13[[#This Row],[CODIGO CONTABLE]]," ",Tabla13[[#This Row],[DENOMINACIÓN]])</f>
        <v>3024 Acciones de inversión</v>
      </c>
      <c r="G794" s="1" t="b">
        <f>ISNUMBER(SEARCH($J$1,Tabla35[[#This Row],[DATO PCGEM19]],1))</f>
        <v>0</v>
      </c>
    </row>
    <row r="795" spans="1:7" ht="15" x14ac:dyDescent="0.25">
      <c r="A795" s="20">
        <v>30241</v>
      </c>
      <c r="B795" t="s">
        <v>171</v>
      </c>
      <c r="C795" s="11" t="str">
        <f t="shared" si="12"/>
        <v>Subdivisionaria</v>
      </c>
      <c r="D795" s="13"/>
      <c r="F795" s="1" t="str">
        <f>CONCATENATE(Tabla13[[#This Row],[CODIGO CONTABLE]]," ",Tabla13[[#This Row],[DENOMINACIÓN]])</f>
        <v>30241 Costo</v>
      </c>
      <c r="G795" s="1" t="b">
        <f>ISNUMBER(SEARCH($J$1,Tabla35[[#This Row],[DATO PCGEM19]],1))</f>
        <v>0</v>
      </c>
    </row>
    <row r="796" spans="1:7" ht="15" x14ac:dyDescent="0.25">
      <c r="A796" s="21">
        <v>302411</v>
      </c>
      <c r="B796" t="s">
        <v>473</v>
      </c>
      <c r="C796" s="11" t="str">
        <f t="shared" si="12"/>
        <v>Analítica</v>
      </c>
      <c r="D796" s="13"/>
      <c r="F796" s="1" t="str">
        <f>CONCATENATE(Tabla13[[#This Row],[CODIGO CONTABLE]]," ",Tabla13[[#This Row],[DENOMINACIÓN]])</f>
        <v>302411 Acciones de inversión costo</v>
      </c>
      <c r="G796" s="1" t="b">
        <f>ISNUMBER(SEARCH($J$1,Tabla35[[#This Row],[DATO PCGEM19]],1))</f>
        <v>0</v>
      </c>
    </row>
    <row r="797" spans="1:7" ht="15" x14ac:dyDescent="0.25">
      <c r="A797" s="20">
        <v>30244</v>
      </c>
      <c r="B797" t="s">
        <v>173</v>
      </c>
      <c r="C797" s="11" t="str">
        <f t="shared" si="12"/>
        <v>Subdivisionaria</v>
      </c>
      <c r="D797" s="13"/>
      <c r="F797" s="1" t="str">
        <f>CONCATENATE(Tabla13[[#This Row],[CODIGO CONTABLE]]," ",Tabla13[[#This Row],[DENOMINACIÓN]])</f>
        <v>30244 Valor razonable</v>
      </c>
      <c r="G797" s="1" t="b">
        <f>ISNUMBER(SEARCH($J$1,Tabla35[[#This Row],[DATO PCGEM19]],1))</f>
        <v>0</v>
      </c>
    </row>
    <row r="798" spans="1:7" ht="15" x14ac:dyDescent="0.25">
      <c r="A798" s="21">
        <v>302441</v>
      </c>
      <c r="B798" t="s">
        <v>474</v>
      </c>
      <c r="C798" s="11" t="str">
        <f t="shared" si="12"/>
        <v>Analítica</v>
      </c>
      <c r="D798" s="13"/>
      <c r="F798" s="1" t="str">
        <f>CONCATENATE(Tabla13[[#This Row],[CODIGO CONTABLE]]," ",Tabla13[[#This Row],[DENOMINACIÓN]])</f>
        <v>302441 Acciones de inversión valor razonable</v>
      </c>
      <c r="G798" s="1" t="b">
        <f>ISNUMBER(SEARCH($J$1,Tabla35[[#This Row],[DATO PCGEM19]],1))</f>
        <v>0</v>
      </c>
    </row>
    <row r="799" spans="1:7" ht="15" x14ac:dyDescent="0.25">
      <c r="A799" s="20">
        <v>30245</v>
      </c>
      <c r="B799" t="s">
        <v>466</v>
      </c>
      <c r="C799" s="11" t="str">
        <f t="shared" si="12"/>
        <v>Subdivisionaria</v>
      </c>
      <c r="D799" s="13"/>
      <c r="F799" s="1" t="str">
        <f>CONCATENATE(Tabla13[[#This Row],[CODIGO CONTABLE]]," ",Tabla13[[#This Row],[DENOMINACIÓN]])</f>
        <v>30245 Participación patrimonial</v>
      </c>
      <c r="G799" s="1" t="b">
        <f>ISNUMBER(SEARCH($J$1,Tabla35[[#This Row],[DATO PCGEM19]],1))</f>
        <v>0</v>
      </c>
    </row>
    <row r="800" spans="1:7" ht="15" x14ac:dyDescent="0.25">
      <c r="A800" s="21">
        <v>302451</v>
      </c>
      <c r="B800" t="s">
        <v>466</v>
      </c>
      <c r="C800" s="11" t="str">
        <f t="shared" si="12"/>
        <v>Analítica</v>
      </c>
      <c r="D800" s="13"/>
      <c r="F800" s="1" t="str">
        <f>CONCATENATE(Tabla13[[#This Row],[CODIGO CONTABLE]]," ",Tabla13[[#This Row],[DENOMINACIÓN]])</f>
        <v>302451 Participación patrimonial</v>
      </c>
      <c r="G800" s="1" t="b">
        <f>ISNUMBER(SEARCH($J$1,Tabla35[[#This Row],[DATO PCGEM19]],1))</f>
        <v>0</v>
      </c>
    </row>
    <row r="801" spans="1:7" ht="15" x14ac:dyDescent="0.25">
      <c r="A801" s="20">
        <v>3028</v>
      </c>
      <c r="B801" t="s">
        <v>475</v>
      </c>
      <c r="C801" s="11" t="str">
        <f t="shared" si="12"/>
        <v>Divisionaria</v>
      </c>
      <c r="D801" s="13"/>
      <c r="F801" s="1" t="str">
        <f>CONCATENATE(Tabla13[[#This Row],[CODIGO CONTABLE]]," ",Tabla13[[#This Row],[DENOMINACIÓN]])</f>
        <v>3028 Otros títulos representativos de patrimonio</v>
      </c>
      <c r="G801" s="1" t="b">
        <f>ISNUMBER(SEARCH($J$1,Tabla35[[#This Row],[DATO PCGEM19]],1))</f>
        <v>0</v>
      </c>
    </row>
    <row r="802" spans="1:7" ht="15" x14ac:dyDescent="0.25">
      <c r="A802" s="20">
        <v>30281</v>
      </c>
      <c r="B802" t="s">
        <v>171</v>
      </c>
      <c r="C802" s="11" t="str">
        <f t="shared" si="12"/>
        <v>Subdivisionaria</v>
      </c>
      <c r="D802" s="13"/>
      <c r="F802" s="1" t="str">
        <f>CONCATENATE(Tabla13[[#This Row],[CODIGO CONTABLE]]," ",Tabla13[[#This Row],[DENOMINACIÓN]])</f>
        <v>30281 Costo</v>
      </c>
      <c r="G802" s="1" t="b">
        <f>ISNUMBER(SEARCH($J$1,Tabla35[[#This Row],[DATO PCGEM19]],1))</f>
        <v>0</v>
      </c>
    </row>
    <row r="803" spans="1:7" ht="15" x14ac:dyDescent="0.25">
      <c r="A803" s="21">
        <v>302811</v>
      </c>
      <c r="B803" t="s">
        <v>476</v>
      </c>
      <c r="C803" s="11" t="str">
        <f t="shared" si="12"/>
        <v>Analítica</v>
      </c>
      <c r="D803" s="13"/>
      <c r="F803" s="1" t="str">
        <f>CONCATENATE(Tabla13[[#This Row],[CODIGO CONTABLE]]," ",Tabla13[[#This Row],[DENOMINACIÓN]])</f>
        <v>302811 Otros títulos representativos de patrimonio costo</v>
      </c>
      <c r="G803" s="1" t="b">
        <f>ISNUMBER(SEARCH($J$1,Tabla35[[#This Row],[DATO PCGEM19]],1))</f>
        <v>0</v>
      </c>
    </row>
    <row r="804" spans="1:7" ht="15" x14ac:dyDescent="0.25">
      <c r="A804" s="20">
        <v>30284</v>
      </c>
      <c r="B804" t="s">
        <v>173</v>
      </c>
      <c r="C804" s="11" t="str">
        <f t="shared" si="12"/>
        <v>Subdivisionaria</v>
      </c>
      <c r="D804" s="13"/>
      <c r="F804" s="1" t="str">
        <f>CONCATENATE(Tabla13[[#This Row],[CODIGO CONTABLE]]," ",Tabla13[[#This Row],[DENOMINACIÓN]])</f>
        <v>30284 Valor razonable</v>
      </c>
      <c r="G804" s="1" t="b">
        <f>ISNUMBER(SEARCH($J$1,Tabla35[[#This Row],[DATO PCGEM19]],1))</f>
        <v>0</v>
      </c>
    </row>
    <row r="805" spans="1:7" ht="15" x14ac:dyDescent="0.25">
      <c r="A805" s="21">
        <v>302841</v>
      </c>
      <c r="B805" t="s">
        <v>477</v>
      </c>
      <c r="C805" s="11" t="str">
        <f t="shared" si="12"/>
        <v>Analítica</v>
      </c>
      <c r="D805" s="13"/>
      <c r="F805" s="1" t="str">
        <f>CONCATENATE(Tabla13[[#This Row],[CODIGO CONTABLE]]," ",Tabla13[[#This Row],[DENOMINACIÓN]])</f>
        <v>302841 Otros títulos representativos de patrimonio valor razonable</v>
      </c>
      <c r="G805" s="1" t="b">
        <f>ISNUMBER(SEARCH($J$1,Tabla35[[#This Row],[DATO PCGEM19]],1))</f>
        <v>0</v>
      </c>
    </row>
    <row r="806" spans="1:7" ht="15" x14ac:dyDescent="0.25">
      <c r="A806" s="20">
        <v>30285</v>
      </c>
      <c r="B806" t="s">
        <v>466</v>
      </c>
      <c r="C806" s="11" t="str">
        <f t="shared" si="12"/>
        <v>Subdivisionaria</v>
      </c>
      <c r="D806" s="13"/>
      <c r="F806" s="1" t="str">
        <f>CONCATENATE(Tabla13[[#This Row],[CODIGO CONTABLE]]," ",Tabla13[[#This Row],[DENOMINACIÓN]])</f>
        <v>30285 Participación patrimonial</v>
      </c>
      <c r="G806" s="1" t="b">
        <f>ISNUMBER(SEARCH($J$1,Tabla35[[#This Row],[DATO PCGEM19]],1))</f>
        <v>0</v>
      </c>
    </row>
    <row r="807" spans="1:7" ht="15" x14ac:dyDescent="0.25">
      <c r="A807" s="21">
        <v>302851</v>
      </c>
      <c r="B807" t="s">
        <v>466</v>
      </c>
      <c r="C807" s="11" t="str">
        <f t="shared" si="12"/>
        <v>Analítica</v>
      </c>
      <c r="D807" s="13"/>
      <c r="F807" s="1" t="str">
        <f>CONCATENATE(Tabla13[[#This Row],[CODIGO CONTABLE]]," ",Tabla13[[#This Row],[DENOMINACIÓN]])</f>
        <v>302851 Participación patrimonial</v>
      </c>
      <c r="G807" s="1" t="b">
        <f>ISNUMBER(SEARCH($J$1,Tabla35[[#This Row],[DATO PCGEM19]],1))</f>
        <v>0</v>
      </c>
    </row>
    <row r="808" spans="1:7" ht="15" x14ac:dyDescent="0.25">
      <c r="A808" s="20">
        <v>303</v>
      </c>
      <c r="B808" t="s">
        <v>478</v>
      </c>
      <c r="C808" s="11" t="str">
        <f t="shared" si="12"/>
        <v>Subcuenta</v>
      </c>
      <c r="D808" s="13"/>
      <c r="F808" s="1" t="str">
        <f>CONCATENATE(Tabla13[[#This Row],[CODIGO CONTABLE]]," ",Tabla13[[#This Row],[DENOMINACIÓN]])</f>
        <v>303 Certificados de participación en fondos-cuotas</v>
      </c>
      <c r="G808" s="1" t="b">
        <f>ISNUMBER(SEARCH($J$1,Tabla35[[#This Row],[DATO PCGEM19]],1))</f>
        <v>0</v>
      </c>
    </row>
    <row r="809" spans="1:7" ht="15" x14ac:dyDescent="0.25">
      <c r="A809" s="20">
        <v>3031</v>
      </c>
      <c r="B809" t="s">
        <v>479</v>
      </c>
      <c r="C809" s="11" t="str">
        <f t="shared" si="12"/>
        <v>Divisionaria</v>
      </c>
      <c r="D809" s="13"/>
      <c r="F809" s="1" t="str">
        <f>CONCATENATE(Tabla13[[#This Row],[CODIGO CONTABLE]]," ",Tabla13[[#This Row],[DENOMINACIÓN]])</f>
        <v>3031 Fondos de inversión</v>
      </c>
      <c r="G809" s="1" t="b">
        <f>ISNUMBER(SEARCH($J$1,Tabla35[[#This Row],[DATO PCGEM19]],1))</f>
        <v>0</v>
      </c>
    </row>
    <row r="810" spans="1:7" ht="15" x14ac:dyDescent="0.25">
      <c r="A810" s="20">
        <v>30311</v>
      </c>
      <c r="B810" t="s">
        <v>171</v>
      </c>
      <c r="C810" s="11" t="str">
        <f t="shared" si="12"/>
        <v>Subdivisionaria</v>
      </c>
      <c r="D810" s="13"/>
      <c r="F810" s="1" t="str">
        <f>CONCATENATE(Tabla13[[#This Row],[CODIGO CONTABLE]]," ",Tabla13[[#This Row],[DENOMINACIÓN]])</f>
        <v>30311 Costo</v>
      </c>
      <c r="G810" s="1" t="b">
        <f>ISNUMBER(SEARCH($J$1,Tabla35[[#This Row],[DATO PCGEM19]],1))</f>
        <v>0</v>
      </c>
    </row>
    <row r="811" spans="1:7" ht="15" x14ac:dyDescent="0.25">
      <c r="A811" s="21">
        <v>303111</v>
      </c>
      <c r="B811" t="s">
        <v>480</v>
      </c>
      <c r="C811" s="11" t="str">
        <f t="shared" si="12"/>
        <v>Analítica</v>
      </c>
      <c r="D811" s="13"/>
      <c r="F811" s="1" t="str">
        <f>CONCATENATE(Tabla13[[#This Row],[CODIGO CONTABLE]]," ",Tabla13[[#This Row],[DENOMINACIÓN]])</f>
        <v>303111 Fondos de inversión costo</v>
      </c>
      <c r="G811" s="1" t="b">
        <f>ISNUMBER(SEARCH($J$1,Tabla35[[#This Row],[DATO PCGEM19]],1))</f>
        <v>0</v>
      </c>
    </row>
    <row r="812" spans="1:7" ht="15" x14ac:dyDescent="0.25">
      <c r="A812" s="20">
        <v>30314</v>
      </c>
      <c r="B812" t="s">
        <v>173</v>
      </c>
      <c r="C812" s="11" t="str">
        <f t="shared" si="12"/>
        <v>Subdivisionaria</v>
      </c>
      <c r="D812" s="13"/>
      <c r="F812" s="1" t="str">
        <f>CONCATENATE(Tabla13[[#This Row],[CODIGO CONTABLE]]," ",Tabla13[[#This Row],[DENOMINACIÓN]])</f>
        <v>30314 Valor razonable</v>
      </c>
      <c r="G812" s="1" t="b">
        <f>ISNUMBER(SEARCH($J$1,Tabla35[[#This Row],[DATO PCGEM19]],1))</f>
        <v>0</v>
      </c>
    </row>
    <row r="813" spans="1:7" ht="15" x14ac:dyDescent="0.25">
      <c r="A813" s="21">
        <v>303141</v>
      </c>
      <c r="B813" t="s">
        <v>481</v>
      </c>
      <c r="C813" s="11" t="str">
        <f t="shared" si="12"/>
        <v>Analítica</v>
      </c>
      <c r="D813" s="13"/>
      <c r="F813" s="1" t="str">
        <f>CONCATENATE(Tabla13[[#This Row],[CODIGO CONTABLE]]," ",Tabla13[[#This Row],[DENOMINACIÓN]])</f>
        <v>303141 Fondos de inversión valor razonable</v>
      </c>
      <c r="G813" s="1" t="b">
        <f>ISNUMBER(SEARCH($J$1,Tabla35[[#This Row],[DATO PCGEM19]],1))</f>
        <v>0</v>
      </c>
    </row>
    <row r="814" spans="1:7" ht="15" x14ac:dyDescent="0.25">
      <c r="A814" s="20">
        <v>3032</v>
      </c>
      <c r="B814" t="s">
        <v>482</v>
      </c>
      <c r="C814" s="11" t="str">
        <f t="shared" si="12"/>
        <v>Divisionaria</v>
      </c>
      <c r="D814" s="13"/>
      <c r="F814" s="1" t="str">
        <f>CONCATENATE(Tabla13[[#This Row],[CODIGO CONTABLE]]," ",Tabla13[[#This Row],[DENOMINACIÓN]])</f>
        <v>3032 Fondos mutuos</v>
      </c>
      <c r="G814" s="1" t="b">
        <f>ISNUMBER(SEARCH($J$1,Tabla35[[#This Row],[DATO PCGEM19]],1))</f>
        <v>0</v>
      </c>
    </row>
    <row r="815" spans="1:7" ht="15" x14ac:dyDescent="0.25">
      <c r="A815" s="20">
        <v>30321</v>
      </c>
      <c r="B815" t="s">
        <v>171</v>
      </c>
      <c r="C815" s="11" t="str">
        <f t="shared" si="12"/>
        <v>Subdivisionaria</v>
      </c>
      <c r="D815" s="13"/>
      <c r="F815" s="1" t="str">
        <f>CONCATENATE(Tabla13[[#This Row],[CODIGO CONTABLE]]," ",Tabla13[[#This Row],[DENOMINACIÓN]])</f>
        <v>30321 Costo</v>
      </c>
      <c r="G815" s="1" t="b">
        <f>ISNUMBER(SEARCH($J$1,Tabla35[[#This Row],[DATO PCGEM19]],1))</f>
        <v>0</v>
      </c>
    </row>
    <row r="816" spans="1:7" ht="15" x14ac:dyDescent="0.25">
      <c r="A816" s="21">
        <v>303211</v>
      </c>
      <c r="B816" t="s">
        <v>483</v>
      </c>
      <c r="C816" s="11" t="str">
        <f t="shared" si="12"/>
        <v>Analítica</v>
      </c>
      <c r="D816" s="13"/>
      <c r="F816" s="1" t="str">
        <f>CONCATENATE(Tabla13[[#This Row],[CODIGO CONTABLE]]," ",Tabla13[[#This Row],[DENOMINACIÓN]])</f>
        <v>303211 Fondos mutuos costo</v>
      </c>
      <c r="G816" s="1" t="b">
        <f>ISNUMBER(SEARCH($J$1,Tabla35[[#This Row],[DATO PCGEM19]],1))</f>
        <v>0</v>
      </c>
    </row>
    <row r="817" spans="1:7" ht="15" x14ac:dyDescent="0.25">
      <c r="A817" s="20">
        <v>30324</v>
      </c>
      <c r="B817" t="s">
        <v>173</v>
      </c>
      <c r="C817" s="11" t="str">
        <f t="shared" si="12"/>
        <v>Subdivisionaria</v>
      </c>
      <c r="D817" s="13"/>
      <c r="F817" s="1" t="str">
        <f>CONCATENATE(Tabla13[[#This Row],[CODIGO CONTABLE]]," ",Tabla13[[#This Row],[DENOMINACIÓN]])</f>
        <v>30324 Valor razonable</v>
      </c>
      <c r="G817" s="1" t="b">
        <f>ISNUMBER(SEARCH($J$1,Tabla35[[#This Row],[DATO PCGEM19]],1))</f>
        <v>0</v>
      </c>
    </row>
    <row r="818" spans="1:7" ht="15" x14ac:dyDescent="0.25">
      <c r="A818" s="21">
        <v>303241</v>
      </c>
      <c r="B818" t="s">
        <v>484</v>
      </c>
      <c r="C818" s="11" t="str">
        <f t="shared" si="12"/>
        <v>Analítica</v>
      </c>
      <c r="D818" s="13"/>
      <c r="F818" s="1" t="str">
        <f>CONCATENATE(Tabla13[[#This Row],[CODIGO CONTABLE]]," ",Tabla13[[#This Row],[DENOMINACIÓN]])</f>
        <v>303241 Fondos mutuos valor razonable</v>
      </c>
      <c r="G818" s="1" t="b">
        <f>ISNUMBER(SEARCH($J$1,Tabla35[[#This Row],[DATO PCGEM19]],1))</f>
        <v>0</v>
      </c>
    </row>
    <row r="819" spans="1:7" ht="15" x14ac:dyDescent="0.25">
      <c r="A819" s="20">
        <v>304</v>
      </c>
      <c r="B819" t="s">
        <v>485</v>
      </c>
      <c r="C819" s="11" t="str">
        <f t="shared" si="12"/>
        <v>Subcuenta</v>
      </c>
      <c r="D819" s="13"/>
      <c r="F819" s="1" t="str">
        <f>CONCATENATE(Tabla13[[#This Row],[CODIGO CONTABLE]]," ",Tabla13[[#This Row],[DENOMINACIÓN]])</f>
        <v>304 Participaciones en acuerdos conjuntos</v>
      </c>
      <c r="G819" s="1" t="b">
        <f>ISNUMBER(SEARCH($J$1,Tabla35[[#This Row],[DATO PCGEM19]],1))</f>
        <v>0</v>
      </c>
    </row>
    <row r="820" spans="1:7" ht="15" x14ac:dyDescent="0.25">
      <c r="A820" s="20">
        <v>3041</v>
      </c>
      <c r="B820" t="s">
        <v>486</v>
      </c>
      <c r="C820" s="11" t="str">
        <f t="shared" si="12"/>
        <v>Divisionaria</v>
      </c>
      <c r="D820" s="13"/>
      <c r="F820" s="1" t="str">
        <f>CONCATENATE(Tabla13[[#This Row],[CODIGO CONTABLE]]," ",Tabla13[[#This Row],[DENOMINACIÓN]])</f>
        <v>3041 Operaciones conjuntas</v>
      </c>
      <c r="G820" s="1" t="b">
        <f>ISNUMBER(SEARCH($J$1,Tabla35[[#This Row],[DATO PCGEM19]],1))</f>
        <v>0</v>
      </c>
    </row>
    <row r="821" spans="1:7" ht="15" x14ac:dyDescent="0.25">
      <c r="A821" s="20">
        <v>30411</v>
      </c>
      <c r="B821" t="s">
        <v>171</v>
      </c>
      <c r="C821" s="11" t="str">
        <f t="shared" si="12"/>
        <v>Subdivisionaria</v>
      </c>
      <c r="D821" s="13"/>
      <c r="F821" s="1" t="str">
        <f>CONCATENATE(Tabla13[[#This Row],[CODIGO CONTABLE]]," ",Tabla13[[#This Row],[DENOMINACIÓN]])</f>
        <v>30411 Costo</v>
      </c>
      <c r="G821" s="1" t="b">
        <f>ISNUMBER(SEARCH($J$1,Tabla35[[#This Row],[DATO PCGEM19]],1))</f>
        <v>0</v>
      </c>
    </row>
    <row r="822" spans="1:7" ht="15" x14ac:dyDescent="0.25">
      <c r="A822" s="21">
        <v>304111</v>
      </c>
      <c r="B822" t="s">
        <v>487</v>
      </c>
      <c r="C822" s="11" t="str">
        <f t="shared" si="12"/>
        <v>Analítica</v>
      </c>
      <c r="D822" s="13"/>
      <c r="F822" s="1" t="str">
        <f>CONCATENATE(Tabla13[[#This Row],[CODIGO CONTABLE]]," ",Tabla13[[#This Row],[DENOMINACIÓN]])</f>
        <v>304111 Operaciones conjuntas costo</v>
      </c>
      <c r="G822" s="1" t="b">
        <f>ISNUMBER(SEARCH($J$1,Tabla35[[#This Row],[DATO PCGEM19]],1))</f>
        <v>0</v>
      </c>
    </row>
    <row r="823" spans="1:7" ht="15" x14ac:dyDescent="0.25">
      <c r="A823" s="20">
        <v>30414</v>
      </c>
      <c r="B823" t="s">
        <v>173</v>
      </c>
      <c r="C823" s="11" t="str">
        <f t="shared" si="12"/>
        <v>Subdivisionaria</v>
      </c>
      <c r="D823" s="13"/>
      <c r="F823" s="1" t="str">
        <f>CONCATENATE(Tabla13[[#This Row],[CODIGO CONTABLE]]," ",Tabla13[[#This Row],[DENOMINACIÓN]])</f>
        <v>30414 Valor razonable</v>
      </c>
      <c r="G823" s="1" t="b">
        <f>ISNUMBER(SEARCH($J$1,Tabla35[[#This Row],[DATO PCGEM19]],1))</f>
        <v>0</v>
      </c>
    </row>
    <row r="824" spans="1:7" ht="15" x14ac:dyDescent="0.25">
      <c r="A824" s="21">
        <v>304141</v>
      </c>
      <c r="B824" t="s">
        <v>488</v>
      </c>
      <c r="C824" s="11" t="str">
        <f t="shared" si="12"/>
        <v>Analítica</v>
      </c>
      <c r="D824" s="13"/>
      <c r="F824" s="1" t="str">
        <f>CONCATENATE(Tabla13[[#This Row],[CODIGO CONTABLE]]," ",Tabla13[[#This Row],[DENOMINACIÓN]])</f>
        <v>304141 Operaciones conjuntas valor razonable</v>
      </c>
      <c r="G824" s="1" t="b">
        <f>ISNUMBER(SEARCH($J$1,Tabla35[[#This Row],[DATO PCGEM19]],1))</f>
        <v>0</v>
      </c>
    </row>
    <row r="825" spans="1:7" ht="15" x14ac:dyDescent="0.25">
      <c r="A825" s="20">
        <v>30415</v>
      </c>
      <c r="B825" t="s">
        <v>466</v>
      </c>
      <c r="C825" s="11" t="str">
        <f t="shared" si="12"/>
        <v>Subdivisionaria</v>
      </c>
      <c r="D825" s="13"/>
      <c r="F825" s="1" t="str">
        <f>CONCATENATE(Tabla13[[#This Row],[CODIGO CONTABLE]]," ",Tabla13[[#This Row],[DENOMINACIÓN]])</f>
        <v>30415 Participación patrimonial</v>
      </c>
      <c r="G825" s="1" t="b">
        <f>ISNUMBER(SEARCH($J$1,Tabla35[[#This Row],[DATO PCGEM19]],1))</f>
        <v>0</v>
      </c>
    </row>
    <row r="826" spans="1:7" ht="15" x14ac:dyDescent="0.25">
      <c r="A826" s="21">
        <v>304151</v>
      </c>
      <c r="B826" t="s">
        <v>466</v>
      </c>
      <c r="C826" s="11" t="str">
        <f t="shared" si="12"/>
        <v>Analítica</v>
      </c>
      <c r="D826" s="13"/>
      <c r="F826" s="1" t="str">
        <f>CONCATENATE(Tabla13[[#This Row],[CODIGO CONTABLE]]," ",Tabla13[[#This Row],[DENOMINACIÓN]])</f>
        <v>304151 Participación patrimonial</v>
      </c>
      <c r="G826" s="1" t="b">
        <f>ISNUMBER(SEARCH($J$1,Tabla35[[#This Row],[DATO PCGEM19]],1))</f>
        <v>0</v>
      </c>
    </row>
    <row r="827" spans="1:7" ht="15" x14ac:dyDescent="0.25">
      <c r="A827" s="20">
        <v>3042</v>
      </c>
      <c r="B827" t="s">
        <v>489</v>
      </c>
      <c r="C827" s="11" t="str">
        <f t="shared" si="12"/>
        <v>Divisionaria</v>
      </c>
      <c r="D827" s="13"/>
      <c r="F827" s="1" t="str">
        <f>CONCATENATE(Tabla13[[#This Row],[CODIGO CONTABLE]]," ",Tabla13[[#This Row],[DENOMINACIÓN]])</f>
        <v>3042 Negocios conjuntos</v>
      </c>
      <c r="G827" s="1" t="b">
        <f>ISNUMBER(SEARCH($J$1,Tabla35[[#This Row],[DATO PCGEM19]],1))</f>
        <v>0</v>
      </c>
    </row>
    <row r="828" spans="1:7" ht="15" x14ac:dyDescent="0.25">
      <c r="A828" s="20">
        <v>30421</v>
      </c>
      <c r="B828" t="s">
        <v>171</v>
      </c>
      <c r="C828" s="11" t="str">
        <f t="shared" si="12"/>
        <v>Subdivisionaria</v>
      </c>
      <c r="D828" s="13"/>
      <c r="F828" s="1" t="str">
        <f>CONCATENATE(Tabla13[[#This Row],[CODIGO CONTABLE]]," ",Tabla13[[#This Row],[DENOMINACIÓN]])</f>
        <v>30421 Costo</v>
      </c>
      <c r="G828" s="1" t="b">
        <f>ISNUMBER(SEARCH($J$1,Tabla35[[#This Row],[DATO PCGEM19]],1))</f>
        <v>0</v>
      </c>
    </row>
    <row r="829" spans="1:7" ht="15" x14ac:dyDescent="0.25">
      <c r="A829" s="21">
        <v>304211</v>
      </c>
      <c r="B829" t="s">
        <v>490</v>
      </c>
      <c r="C829" s="11" t="str">
        <f t="shared" si="12"/>
        <v>Analítica</v>
      </c>
      <c r="D829" s="13"/>
      <c r="F829" s="1" t="str">
        <f>CONCATENATE(Tabla13[[#This Row],[CODIGO CONTABLE]]," ",Tabla13[[#This Row],[DENOMINACIÓN]])</f>
        <v>304211 Negocios conjuntos costo</v>
      </c>
      <c r="G829" s="1" t="b">
        <f>ISNUMBER(SEARCH($J$1,Tabla35[[#This Row],[DATO PCGEM19]],1))</f>
        <v>0</v>
      </c>
    </row>
    <row r="830" spans="1:7" ht="15" x14ac:dyDescent="0.25">
      <c r="A830" s="20">
        <v>30424</v>
      </c>
      <c r="B830" t="s">
        <v>173</v>
      </c>
      <c r="C830" s="11" t="str">
        <f t="shared" si="12"/>
        <v>Subdivisionaria</v>
      </c>
      <c r="D830" s="13"/>
      <c r="F830" s="1" t="str">
        <f>CONCATENATE(Tabla13[[#This Row],[CODIGO CONTABLE]]," ",Tabla13[[#This Row],[DENOMINACIÓN]])</f>
        <v>30424 Valor razonable</v>
      </c>
      <c r="G830" s="1" t="b">
        <f>ISNUMBER(SEARCH($J$1,Tabla35[[#This Row],[DATO PCGEM19]],1))</f>
        <v>0</v>
      </c>
    </row>
    <row r="831" spans="1:7" ht="15" x14ac:dyDescent="0.25">
      <c r="A831" s="21">
        <v>304241</v>
      </c>
      <c r="B831" t="s">
        <v>491</v>
      </c>
      <c r="C831" s="11" t="str">
        <f t="shared" si="12"/>
        <v>Analítica</v>
      </c>
      <c r="D831" s="13"/>
      <c r="F831" s="1" t="str">
        <f>CONCATENATE(Tabla13[[#This Row],[CODIGO CONTABLE]]," ",Tabla13[[#This Row],[DENOMINACIÓN]])</f>
        <v>304241 Negocios conjuntos valor razonable</v>
      </c>
      <c r="G831" s="1" t="b">
        <f>ISNUMBER(SEARCH($J$1,Tabla35[[#This Row],[DATO PCGEM19]],1))</f>
        <v>0</v>
      </c>
    </row>
    <row r="832" spans="1:7" ht="15" x14ac:dyDescent="0.25">
      <c r="A832" s="20">
        <v>30425</v>
      </c>
      <c r="B832" t="s">
        <v>466</v>
      </c>
      <c r="C832" s="11" t="str">
        <f t="shared" si="12"/>
        <v>Subdivisionaria</v>
      </c>
      <c r="D832" s="13"/>
      <c r="F832" s="1" t="str">
        <f>CONCATENATE(Tabla13[[#This Row],[CODIGO CONTABLE]]," ",Tabla13[[#This Row],[DENOMINACIÓN]])</f>
        <v>30425 Participación patrimonial</v>
      </c>
      <c r="G832" s="1" t="b">
        <f>ISNUMBER(SEARCH($J$1,Tabla35[[#This Row],[DATO PCGEM19]],1))</f>
        <v>0</v>
      </c>
    </row>
    <row r="833" spans="1:7" ht="15" x14ac:dyDescent="0.25">
      <c r="A833" s="21">
        <v>304251</v>
      </c>
      <c r="B833" t="s">
        <v>466</v>
      </c>
      <c r="C833" s="11" t="str">
        <f t="shared" si="12"/>
        <v>Analítica</v>
      </c>
      <c r="D833" s="13"/>
      <c r="F833" s="1" t="str">
        <f>CONCATENATE(Tabla13[[#This Row],[CODIGO CONTABLE]]," ",Tabla13[[#This Row],[DENOMINACIÓN]])</f>
        <v>304251 Participación patrimonial</v>
      </c>
      <c r="G833" s="1" t="b">
        <f>ISNUMBER(SEARCH($J$1,Tabla35[[#This Row],[DATO PCGEM19]],1))</f>
        <v>0</v>
      </c>
    </row>
    <row r="834" spans="1:7" ht="15" x14ac:dyDescent="0.25">
      <c r="A834" s="20">
        <v>308</v>
      </c>
      <c r="B834" t="s">
        <v>492</v>
      </c>
      <c r="C834" s="11" t="str">
        <f t="shared" si="12"/>
        <v>Subcuenta</v>
      </c>
      <c r="D834" s="13"/>
      <c r="F834" s="1" t="str">
        <f>CONCATENATE(Tabla13[[#This Row],[CODIGO CONTABLE]]," ",Tabla13[[#This Row],[DENOMINACIÓN]])</f>
        <v>308 Inversiones mobiliarias-acuerdos de compra</v>
      </c>
      <c r="G834" s="1" t="b">
        <f>ISNUMBER(SEARCH($J$1,Tabla35[[#This Row],[DATO PCGEM19]],1))</f>
        <v>0</v>
      </c>
    </row>
    <row r="835" spans="1:7" ht="15" x14ac:dyDescent="0.25">
      <c r="A835" s="20">
        <v>3081</v>
      </c>
      <c r="B835" t="s">
        <v>493</v>
      </c>
      <c r="C835" s="11" t="str">
        <f t="shared" si="12"/>
        <v>Divisionaria</v>
      </c>
      <c r="D835" s="13"/>
      <c r="F835" s="1" t="str">
        <f>CONCATENATE(Tabla13[[#This Row],[CODIGO CONTABLE]]," ",Tabla13[[#This Row],[DENOMINACIÓN]])</f>
        <v>3081 Instrumentos financieros representativos de deuda-acuerdo de compra</v>
      </c>
      <c r="G835" s="1" t="b">
        <f>ISNUMBER(SEARCH($J$1,Tabla35[[#This Row],[DATO PCGEM19]],1))</f>
        <v>0</v>
      </c>
    </row>
    <row r="836" spans="1:7" ht="15" x14ac:dyDescent="0.25">
      <c r="A836" s="20">
        <v>30811</v>
      </c>
      <c r="B836" t="s">
        <v>171</v>
      </c>
      <c r="C836" s="11" t="str">
        <f t="shared" si="12"/>
        <v>Subdivisionaria</v>
      </c>
      <c r="D836" s="13"/>
      <c r="F836" s="1" t="str">
        <f>CONCATENATE(Tabla13[[#This Row],[CODIGO CONTABLE]]," ",Tabla13[[#This Row],[DENOMINACIÓN]])</f>
        <v>30811 Costo</v>
      </c>
      <c r="G836" s="1" t="b">
        <f>ISNUMBER(SEARCH($J$1,Tabla35[[#This Row],[DATO PCGEM19]],1))</f>
        <v>0</v>
      </c>
    </row>
    <row r="837" spans="1:7" ht="15" x14ac:dyDescent="0.25">
      <c r="A837" s="21">
        <v>308111</v>
      </c>
      <c r="B837" t="s">
        <v>494</v>
      </c>
      <c r="C837" s="11" t="str">
        <f t="shared" si="12"/>
        <v>Analítica</v>
      </c>
      <c r="D837" s="13"/>
      <c r="F837" s="1" t="str">
        <f>CONCATENATE(Tabla13[[#This Row],[CODIGO CONTABLE]]," ",Tabla13[[#This Row],[DENOMINACIÓN]])</f>
        <v>308111 Instrumentos financieros representativos de deuda-acuerdo de compra costo</v>
      </c>
      <c r="G837" s="1" t="b">
        <f>ISNUMBER(SEARCH($J$1,Tabla35[[#This Row],[DATO PCGEM19]],1))</f>
        <v>0</v>
      </c>
    </row>
    <row r="838" spans="1:7" ht="15" x14ac:dyDescent="0.25">
      <c r="A838" s="20">
        <v>30814</v>
      </c>
      <c r="B838" t="s">
        <v>173</v>
      </c>
      <c r="C838" s="11" t="str">
        <f t="shared" si="12"/>
        <v>Subdivisionaria</v>
      </c>
      <c r="D838" s="13"/>
      <c r="F838" s="1" t="str">
        <f>CONCATENATE(Tabla13[[#This Row],[CODIGO CONTABLE]]," ",Tabla13[[#This Row],[DENOMINACIÓN]])</f>
        <v>30814 Valor razonable</v>
      </c>
      <c r="G838" s="1" t="b">
        <f>ISNUMBER(SEARCH($J$1,Tabla35[[#This Row],[DATO PCGEM19]],1))</f>
        <v>0</v>
      </c>
    </row>
    <row r="839" spans="1:7" ht="15" x14ac:dyDescent="0.25">
      <c r="A839" s="21">
        <v>308141</v>
      </c>
      <c r="B839" t="s">
        <v>495</v>
      </c>
      <c r="C839" s="11" t="str">
        <f t="shared" si="12"/>
        <v>Analítica</v>
      </c>
      <c r="D839" s="13"/>
      <c r="F839" s="1" t="str">
        <f>CONCATENATE(Tabla13[[#This Row],[CODIGO CONTABLE]]," ",Tabla13[[#This Row],[DENOMINACIÓN]])</f>
        <v>308141 Instrumentos financieros representativos de deuda-acuerdo de compra valor razonable</v>
      </c>
      <c r="G839" s="1" t="b">
        <f>ISNUMBER(SEARCH($J$1,Tabla35[[#This Row],[DATO PCGEM19]],1))</f>
        <v>0</v>
      </c>
    </row>
    <row r="840" spans="1:7" ht="15" x14ac:dyDescent="0.25">
      <c r="A840" s="20">
        <v>3082</v>
      </c>
      <c r="B840" t="s">
        <v>496</v>
      </c>
      <c r="C840" s="11" t="str">
        <f t="shared" si="12"/>
        <v>Divisionaria</v>
      </c>
      <c r="D840" s="13"/>
      <c r="F840" s="1" t="str">
        <f>CONCATENATE(Tabla13[[#This Row],[CODIGO CONTABLE]]," ",Tabla13[[#This Row],[DENOMINACIÓN]])</f>
        <v>3082 Instrumentos financieros representativos de derecho patrimonial-acuerdo de compra</v>
      </c>
      <c r="G840" s="1" t="b">
        <f>ISNUMBER(SEARCH($J$1,Tabla35[[#This Row],[DATO PCGEM19]],1))</f>
        <v>0</v>
      </c>
    </row>
    <row r="841" spans="1:7" ht="15" x14ac:dyDescent="0.25">
      <c r="A841" s="20">
        <v>30821</v>
      </c>
      <c r="B841" t="s">
        <v>171</v>
      </c>
      <c r="C841" s="11" t="str">
        <f t="shared" si="12"/>
        <v>Subdivisionaria</v>
      </c>
      <c r="D841" s="13"/>
      <c r="F841" s="1" t="str">
        <f>CONCATENATE(Tabla13[[#This Row],[CODIGO CONTABLE]]," ",Tabla13[[#This Row],[DENOMINACIÓN]])</f>
        <v>30821 Costo</v>
      </c>
      <c r="G841" s="1" t="b">
        <f>ISNUMBER(SEARCH($J$1,Tabla35[[#This Row],[DATO PCGEM19]],1))</f>
        <v>0</v>
      </c>
    </row>
    <row r="842" spans="1:7" ht="15" x14ac:dyDescent="0.25">
      <c r="A842" s="21">
        <v>308211</v>
      </c>
      <c r="B842" t="s">
        <v>497</v>
      </c>
      <c r="C842" s="11" t="str">
        <f t="shared" ref="C842:C905" si="13">IF(LEN(A842)=1, "Elemento", IF(LEN(A842)=2, "Cuenta", IF(LEN(A842)=3, "Subcuenta", IF(LEN(A842)=4, "Divisionaria", IF(LEN(A842)=5, "Subdivisionaria", "Analítica")))))</f>
        <v>Analítica</v>
      </c>
      <c r="D842" s="13"/>
      <c r="F842" s="1" t="str">
        <f>CONCATENATE(Tabla13[[#This Row],[CODIGO CONTABLE]]," ",Tabla13[[#This Row],[DENOMINACIÓN]])</f>
        <v>308211 Instrumentos financieros representativos de derecho patrimonial-acuerdo de compra costo</v>
      </c>
      <c r="G842" s="1" t="b">
        <f>ISNUMBER(SEARCH($J$1,Tabla35[[#This Row],[DATO PCGEM19]],1))</f>
        <v>0</v>
      </c>
    </row>
    <row r="843" spans="1:7" ht="15" x14ac:dyDescent="0.25">
      <c r="A843" s="20">
        <v>30824</v>
      </c>
      <c r="B843" t="s">
        <v>173</v>
      </c>
      <c r="C843" s="11" t="str">
        <f t="shared" si="13"/>
        <v>Subdivisionaria</v>
      </c>
      <c r="D843" s="13"/>
      <c r="F843" s="1" t="str">
        <f>CONCATENATE(Tabla13[[#This Row],[CODIGO CONTABLE]]," ",Tabla13[[#This Row],[DENOMINACIÓN]])</f>
        <v>30824 Valor razonable</v>
      </c>
      <c r="G843" s="1" t="b">
        <f>ISNUMBER(SEARCH($J$1,Tabla35[[#This Row],[DATO PCGEM19]],1))</f>
        <v>0</v>
      </c>
    </row>
    <row r="844" spans="1:7" ht="15" x14ac:dyDescent="0.25">
      <c r="A844" s="21">
        <v>308241</v>
      </c>
      <c r="B844" t="s">
        <v>498</v>
      </c>
      <c r="C844" s="11" t="str">
        <f t="shared" si="13"/>
        <v>Analítica</v>
      </c>
      <c r="D844" s="13"/>
      <c r="F844" s="1" t="str">
        <f>CONCATENATE(Tabla13[[#This Row],[CODIGO CONTABLE]]," ",Tabla13[[#This Row],[DENOMINACIÓN]])</f>
        <v>308241 Instrumentos financieros representativos de derecho patrimonial-acuerdo de compra valor razonable</v>
      </c>
      <c r="G844" s="1" t="b">
        <f>ISNUMBER(SEARCH($J$1,Tabla35[[#This Row],[DATO PCGEM19]],1))</f>
        <v>0</v>
      </c>
    </row>
    <row r="845" spans="1:7" ht="15" x14ac:dyDescent="0.25">
      <c r="A845" s="18">
        <v>31</v>
      </c>
      <c r="B845" s="19" t="s">
        <v>5</v>
      </c>
      <c r="C845" s="11" t="str">
        <f t="shared" si="13"/>
        <v>Cuenta</v>
      </c>
      <c r="D845" s="13"/>
      <c r="F845" s="1" t="str">
        <f>CONCATENATE(Tabla13[[#This Row],[CODIGO CONTABLE]]," ",Tabla13[[#This Row],[DENOMINACIÓN]])</f>
        <v>31 PROPIEDADES DE INVERSIÓN</v>
      </c>
      <c r="G845" s="1" t="b">
        <f>ISNUMBER(SEARCH($J$1,Tabla35[[#This Row],[DATO PCGEM19]],1))</f>
        <v>0</v>
      </c>
    </row>
    <row r="846" spans="1:7" ht="15" x14ac:dyDescent="0.25">
      <c r="A846" s="20">
        <v>311</v>
      </c>
      <c r="B846" t="s">
        <v>361</v>
      </c>
      <c r="C846" s="11" t="str">
        <f t="shared" si="13"/>
        <v>Subcuenta</v>
      </c>
      <c r="D846" s="13"/>
      <c r="F846" s="1" t="str">
        <f>CONCATENATE(Tabla13[[#This Row],[CODIGO CONTABLE]]," ",Tabla13[[#This Row],[DENOMINACIÓN]])</f>
        <v>311 Terrenos</v>
      </c>
      <c r="G846" s="1" t="b">
        <f>ISNUMBER(SEARCH($J$1,Tabla35[[#This Row],[DATO PCGEM19]],1))</f>
        <v>0</v>
      </c>
    </row>
    <row r="847" spans="1:7" ht="15" x14ac:dyDescent="0.25">
      <c r="A847" s="20">
        <v>3111</v>
      </c>
      <c r="B847" t="s">
        <v>499</v>
      </c>
      <c r="C847" s="11" t="str">
        <f t="shared" si="13"/>
        <v>Divisionaria</v>
      </c>
      <c r="D847" s="13"/>
      <c r="F847" s="1" t="str">
        <f>CONCATENATE(Tabla13[[#This Row],[CODIGO CONTABLE]]," ",Tabla13[[#This Row],[DENOMINACIÓN]])</f>
        <v>3111 Urbanos</v>
      </c>
      <c r="G847" s="1" t="b">
        <f>ISNUMBER(SEARCH($J$1,Tabla35[[#This Row],[DATO PCGEM19]],1))</f>
        <v>0</v>
      </c>
    </row>
    <row r="848" spans="1:7" ht="15" x14ac:dyDescent="0.25">
      <c r="A848" s="20">
        <v>31111</v>
      </c>
      <c r="B848" t="s">
        <v>171</v>
      </c>
      <c r="C848" s="11" t="str">
        <f t="shared" si="13"/>
        <v>Subdivisionaria</v>
      </c>
      <c r="D848" s="13"/>
      <c r="F848" s="1" t="str">
        <f>CONCATENATE(Tabla13[[#This Row],[CODIGO CONTABLE]]," ",Tabla13[[#This Row],[DENOMINACIÓN]])</f>
        <v>31111 Costo</v>
      </c>
      <c r="G848" s="1" t="b">
        <f>ISNUMBER(SEARCH($J$1,Tabla35[[#This Row],[DATO PCGEM19]],1))</f>
        <v>0</v>
      </c>
    </row>
    <row r="849" spans="1:7" ht="15" x14ac:dyDescent="0.25">
      <c r="A849" s="21">
        <v>311111</v>
      </c>
      <c r="B849" t="s">
        <v>500</v>
      </c>
      <c r="C849" s="11" t="str">
        <f t="shared" si="13"/>
        <v>Analítica</v>
      </c>
      <c r="D849" s="13"/>
      <c r="F849" s="1" t="str">
        <f>CONCATENATE(Tabla13[[#This Row],[CODIGO CONTABLE]]," ",Tabla13[[#This Row],[DENOMINACIÓN]])</f>
        <v>311111 Urbanos costo</v>
      </c>
      <c r="G849" s="1" t="b">
        <f>ISNUMBER(SEARCH($J$1,Tabla35[[#This Row],[DATO PCGEM19]],1))</f>
        <v>0</v>
      </c>
    </row>
    <row r="850" spans="1:7" ht="15" x14ac:dyDescent="0.25">
      <c r="A850" s="20">
        <v>31112</v>
      </c>
      <c r="B850" t="s">
        <v>362</v>
      </c>
      <c r="C850" s="11" t="str">
        <f t="shared" si="13"/>
        <v>Subdivisionaria</v>
      </c>
      <c r="D850" s="13"/>
      <c r="F850" s="1" t="str">
        <f>CONCATENATE(Tabla13[[#This Row],[CODIGO CONTABLE]]," ",Tabla13[[#This Row],[DENOMINACIÓN]])</f>
        <v>31112 Revaluación</v>
      </c>
      <c r="G850" s="1" t="b">
        <f>ISNUMBER(SEARCH($J$1,Tabla35[[#This Row],[DATO PCGEM19]],1))</f>
        <v>0</v>
      </c>
    </row>
    <row r="851" spans="1:7" ht="15" x14ac:dyDescent="0.25">
      <c r="A851" s="21">
        <v>311121</v>
      </c>
      <c r="B851" t="s">
        <v>501</v>
      </c>
      <c r="C851" s="11" t="str">
        <f t="shared" si="13"/>
        <v>Analítica</v>
      </c>
      <c r="D851" s="13"/>
      <c r="F851" s="1" t="str">
        <f>CONCATENATE(Tabla13[[#This Row],[CODIGO CONTABLE]]," ",Tabla13[[#This Row],[DENOMINACIÓN]])</f>
        <v>311121 Urbanos revaluación</v>
      </c>
      <c r="G851" s="1" t="b">
        <f>ISNUMBER(SEARCH($J$1,Tabla35[[#This Row],[DATO PCGEM19]],1))</f>
        <v>0</v>
      </c>
    </row>
    <row r="852" spans="1:7" ht="15" x14ac:dyDescent="0.25">
      <c r="A852" s="20">
        <v>31114</v>
      </c>
      <c r="B852" t="s">
        <v>173</v>
      </c>
      <c r="C852" s="11" t="str">
        <f t="shared" si="13"/>
        <v>Subdivisionaria</v>
      </c>
      <c r="D852" s="13"/>
      <c r="F852" s="1" t="str">
        <f>CONCATENATE(Tabla13[[#This Row],[CODIGO CONTABLE]]," ",Tabla13[[#This Row],[DENOMINACIÓN]])</f>
        <v>31114 Valor razonable</v>
      </c>
      <c r="G852" s="1" t="b">
        <f>ISNUMBER(SEARCH($J$1,Tabla35[[#This Row],[DATO PCGEM19]],1))</f>
        <v>0</v>
      </c>
    </row>
    <row r="853" spans="1:7" ht="15" x14ac:dyDescent="0.25">
      <c r="A853" s="21">
        <v>311141</v>
      </c>
      <c r="B853" t="s">
        <v>502</v>
      </c>
      <c r="C853" s="11" t="str">
        <f t="shared" si="13"/>
        <v>Analítica</v>
      </c>
      <c r="D853" s="13"/>
      <c r="F853" s="1" t="str">
        <f>CONCATENATE(Tabla13[[#This Row],[CODIGO CONTABLE]]," ",Tabla13[[#This Row],[DENOMINACIÓN]])</f>
        <v>311141 Urbanos valor razonable</v>
      </c>
      <c r="G853" s="1" t="b">
        <f>ISNUMBER(SEARCH($J$1,Tabla35[[#This Row],[DATO PCGEM19]],1))</f>
        <v>0</v>
      </c>
    </row>
    <row r="854" spans="1:7" ht="15" x14ac:dyDescent="0.25">
      <c r="A854" s="20">
        <v>3112</v>
      </c>
      <c r="B854" t="s">
        <v>503</v>
      </c>
      <c r="C854" s="11" t="str">
        <f t="shared" si="13"/>
        <v>Divisionaria</v>
      </c>
      <c r="D854" s="13"/>
      <c r="F854" s="1" t="str">
        <f>CONCATENATE(Tabla13[[#This Row],[CODIGO CONTABLE]]," ",Tabla13[[#This Row],[DENOMINACIÓN]])</f>
        <v>3112 Rurales</v>
      </c>
      <c r="G854" s="1" t="b">
        <f>ISNUMBER(SEARCH($J$1,Tabla35[[#This Row],[DATO PCGEM19]],1))</f>
        <v>0</v>
      </c>
    </row>
    <row r="855" spans="1:7" ht="15" x14ac:dyDescent="0.25">
      <c r="A855" s="20">
        <v>31121</v>
      </c>
      <c r="B855" t="s">
        <v>171</v>
      </c>
      <c r="C855" s="11" t="str">
        <f t="shared" si="13"/>
        <v>Subdivisionaria</v>
      </c>
      <c r="D855" s="13"/>
      <c r="F855" s="1" t="str">
        <f>CONCATENATE(Tabla13[[#This Row],[CODIGO CONTABLE]]," ",Tabla13[[#This Row],[DENOMINACIÓN]])</f>
        <v>31121 Costo</v>
      </c>
      <c r="G855" s="1" t="b">
        <f>ISNUMBER(SEARCH($J$1,Tabla35[[#This Row],[DATO PCGEM19]],1))</f>
        <v>0</v>
      </c>
    </row>
    <row r="856" spans="1:7" ht="15" x14ac:dyDescent="0.25">
      <c r="A856" s="21">
        <v>311211</v>
      </c>
      <c r="B856" t="s">
        <v>504</v>
      </c>
      <c r="C856" s="11" t="str">
        <f t="shared" si="13"/>
        <v>Analítica</v>
      </c>
      <c r="D856" s="13"/>
      <c r="F856" s="1" t="str">
        <f>CONCATENATE(Tabla13[[#This Row],[CODIGO CONTABLE]]," ",Tabla13[[#This Row],[DENOMINACIÓN]])</f>
        <v>311211 Rurales costo</v>
      </c>
      <c r="G856" s="1" t="b">
        <f>ISNUMBER(SEARCH($J$1,Tabla35[[#This Row],[DATO PCGEM19]],1))</f>
        <v>0</v>
      </c>
    </row>
    <row r="857" spans="1:7" ht="15" x14ac:dyDescent="0.25">
      <c r="A857" s="20">
        <v>31122</v>
      </c>
      <c r="B857" t="s">
        <v>362</v>
      </c>
      <c r="C857" s="11" t="str">
        <f t="shared" si="13"/>
        <v>Subdivisionaria</v>
      </c>
      <c r="D857" s="13"/>
      <c r="F857" s="1" t="str">
        <f>CONCATENATE(Tabla13[[#This Row],[CODIGO CONTABLE]]," ",Tabla13[[#This Row],[DENOMINACIÓN]])</f>
        <v>31122 Revaluación</v>
      </c>
      <c r="G857" s="1" t="b">
        <f>ISNUMBER(SEARCH($J$1,Tabla35[[#This Row],[DATO PCGEM19]],1))</f>
        <v>0</v>
      </c>
    </row>
    <row r="858" spans="1:7" ht="15" x14ac:dyDescent="0.25">
      <c r="A858" s="21">
        <v>311221</v>
      </c>
      <c r="B858" t="s">
        <v>505</v>
      </c>
      <c r="C858" s="11" t="str">
        <f t="shared" si="13"/>
        <v>Analítica</v>
      </c>
      <c r="D858" s="13"/>
      <c r="F858" s="1" t="str">
        <f>CONCATENATE(Tabla13[[#This Row],[CODIGO CONTABLE]]," ",Tabla13[[#This Row],[DENOMINACIÓN]])</f>
        <v>311221 Rurales revaluación</v>
      </c>
      <c r="G858" s="1" t="b">
        <f>ISNUMBER(SEARCH($J$1,Tabla35[[#This Row],[DATO PCGEM19]],1))</f>
        <v>0</v>
      </c>
    </row>
    <row r="859" spans="1:7" ht="15" x14ac:dyDescent="0.25">
      <c r="A859" s="20">
        <v>31124</v>
      </c>
      <c r="B859" t="s">
        <v>173</v>
      </c>
      <c r="C859" s="11" t="str">
        <f t="shared" si="13"/>
        <v>Subdivisionaria</v>
      </c>
      <c r="D859" s="13"/>
      <c r="F859" s="1" t="str">
        <f>CONCATENATE(Tabla13[[#This Row],[CODIGO CONTABLE]]," ",Tabla13[[#This Row],[DENOMINACIÓN]])</f>
        <v>31124 Valor razonable</v>
      </c>
      <c r="G859" s="1" t="b">
        <f>ISNUMBER(SEARCH($J$1,Tabla35[[#This Row],[DATO PCGEM19]],1))</f>
        <v>0</v>
      </c>
    </row>
    <row r="860" spans="1:7" ht="15" x14ac:dyDescent="0.25">
      <c r="A860" s="21">
        <v>311241</v>
      </c>
      <c r="B860" t="s">
        <v>506</v>
      </c>
      <c r="C860" s="11" t="str">
        <f t="shared" si="13"/>
        <v>Analítica</v>
      </c>
      <c r="D860" s="13"/>
      <c r="F860" s="1" t="str">
        <f>CONCATENATE(Tabla13[[#This Row],[CODIGO CONTABLE]]," ",Tabla13[[#This Row],[DENOMINACIÓN]])</f>
        <v>311241 Rurales valor razonable</v>
      </c>
      <c r="G860" s="1" t="b">
        <f>ISNUMBER(SEARCH($J$1,Tabla35[[#This Row],[DATO PCGEM19]],1))</f>
        <v>0</v>
      </c>
    </row>
    <row r="861" spans="1:7" ht="15" x14ac:dyDescent="0.25">
      <c r="A861" s="20">
        <v>312</v>
      </c>
      <c r="B861" t="s">
        <v>363</v>
      </c>
      <c r="C861" s="11" t="str">
        <f t="shared" si="13"/>
        <v>Subcuenta</v>
      </c>
      <c r="D861" s="13"/>
      <c r="F861" s="1" t="str">
        <f>CONCATENATE(Tabla13[[#This Row],[CODIGO CONTABLE]]," ",Tabla13[[#This Row],[DENOMINACIÓN]])</f>
        <v>312 Edificaciones</v>
      </c>
      <c r="G861" s="1" t="b">
        <f>ISNUMBER(SEARCH($J$1,Tabla35[[#This Row],[DATO PCGEM19]],1))</f>
        <v>0</v>
      </c>
    </row>
    <row r="862" spans="1:7" ht="15" x14ac:dyDescent="0.25">
      <c r="A862" s="20">
        <v>3121</v>
      </c>
      <c r="B862" t="s">
        <v>363</v>
      </c>
      <c r="C862" s="11" t="str">
        <f t="shared" si="13"/>
        <v>Divisionaria</v>
      </c>
      <c r="D862" s="13"/>
      <c r="F862" s="1" t="str">
        <f>CONCATENATE(Tabla13[[#This Row],[CODIGO CONTABLE]]," ",Tabla13[[#This Row],[DENOMINACIÓN]])</f>
        <v>3121 Edificaciones</v>
      </c>
      <c r="G862" s="1" t="b">
        <f>ISNUMBER(SEARCH($J$1,Tabla35[[#This Row],[DATO PCGEM19]],1))</f>
        <v>0</v>
      </c>
    </row>
    <row r="863" spans="1:7" ht="15" x14ac:dyDescent="0.25">
      <c r="A863" s="20">
        <v>31211</v>
      </c>
      <c r="B863" t="s">
        <v>171</v>
      </c>
      <c r="C863" s="11" t="str">
        <f t="shared" si="13"/>
        <v>Subdivisionaria</v>
      </c>
      <c r="D863" s="13"/>
      <c r="F863" s="1" t="str">
        <f>CONCATENATE(Tabla13[[#This Row],[CODIGO CONTABLE]]," ",Tabla13[[#This Row],[DENOMINACIÓN]])</f>
        <v>31211 Costo</v>
      </c>
      <c r="G863" s="1" t="b">
        <f>ISNUMBER(SEARCH($J$1,Tabla35[[#This Row],[DATO PCGEM19]],1))</f>
        <v>0</v>
      </c>
    </row>
    <row r="864" spans="1:7" ht="15" x14ac:dyDescent="0.25">
      <c r="A864" s="21">
        <v>312111</v>
      </c>
      <c r="B864" t="s">
        <v>364</v>
      </c>
      <c r="C864" s="11" t="str">
        <f t="shared" si="13"/>
        <v>Analítica</v>
      </c>
      <c r="D864" s="13"/>
      <c r="F864" s="1" t="str">
        <f>CONCATENATE(Tabla13[[#This Row],[CODIGO CONTABLE]]," ",Tabla13[[#This Row],[DENOMINACIÓN]])</f>
        <v>312111 Edificaciones costo</v>
      </c>
      <c r="G864" s="1" t="b">
        <f>ISNUMBER(SEARCH($J$1,Tabla35[[#This Row],[DATO PCGEM19]],1))</f>
        <v>0</v>
      </c>
    </row>
    <row r="865" spans="1:7" ht="15" x14ac:dyDescent="0.25">
      <c r="A865" s="20">
        <v>31212</v>
      </c>
      <c r="B865" t="s">
        <v>362</v>
      </c>
      <c r="C865" s="11" t="str">
        <f t="shared" si="13"/>
        <v>Subdivisionaria</v>
      </c>
      <c r="D865" s="13"/>
      <c r="F865" s="1" t="str">
        <f>CONCATENATE(Tabla13[[#This Row],[CODIGO CONTABLE]]," ",Tabla13[[#This Row],[DENOMINACIÓN]])</f>
        <v>31212 Revaluación</v>
      </c>
      <c r="G865" s="1" t="b">
        <f>ISNUMBER(SEARCH($J$1,Tabla35[[#This Row],[DATO PCGEM19]],1))</f>
        <v>0</v>
      </c>
    </row>
    <row r="866" spans="1:7" ht="15" x14ac:dyDescent="0.25">
      <c r="A866" s="21">
        <v>312121</v>
      </c>
      <c r="B866" t="s">
        <v>365</v>
      </c>
      <c r="C866" s="11" t="str">
        <f t="shared" si="13"/>
        <v>Analítica</v>
      </c>
      <c r="D866" s="13"/>
      <c r="F866" s="1" t="str">
        <f>CONCATENATE(Tabla13[[#This Row],[CODIGO CONTABLE]]," ",Tabla13[[#This Row],[DENOMINACIÓN]])</f>
        <v>312121 Edificaciones revaluación</v>
      </c>
      <c r="G866" s="1" t="b">
        <f>ISNUMBER(SEARCH($J$1,Tabla35[[#This Row],[DATO PCGEM19]],1))</f>
        <v>0</v>
      </c>
    </row>
    <row r="867" spans="1:7" ht="15" x14ac:dyDescent="0.25">
      <c r="A867" s="20">
        <v>31213</v>
      </c>
      <c r="B867" t="s">
        <v>366</v>
      </c>
      <c r="C867" s="11" t="str">
        <f t="shared" si="13"/>
        <v>Subdivisionaria</v>
      </c>
      <c r="D867" s="13"/>
      <c r="F867" s="1" t="str">
        <f>CONCATENATE(Tabla13[[#This Row],[CODIGO CONTABLE]]," ",Tabla13[[#This Row],[DENOMINACIÓN]])</f>
        <v>31213 Costos de financiación</v>
      </c>
      <c r="G867" s="1" t="b">
        <f>ISNUMBER(SEARCH($J$1,Tabla35[[#This Row],[DATO PCGEM19]],1))</f>
        <v>0</v>
      </c>
    </row>
    <row r="868" spans="1:7" ht="15" x14ac:dyDescent="0.25">
      <c r="A868" s="21">
        <v>312131</v>
      </c>
      <c r="B868" t="s">
        <v>367</v>
      </c>
      <c r="C868" s="11" t="str">
        <f t="shared" si="13"/>
        <v>Analítica</v>
      </c>
      <c r="D868" s="13"/>
      <c r="F868" s="1" t="str">
        <f>CONCATENATE(Tabla13[[#This Row],[CODIGO CONTABLE]]," ",Tabla13[[#This Row],[DENOMINACIÓN]])</f>
        <v>312131 Edificaciones costos de financiación</v>
      </c>
      <c r="G868" s="1" t="b">
        <f>ISNUMBER(SEARCH($J$1,Tabla35[[#This Row],[DATO PCGEM19]],1))</f>
        <v>0</v>
      </c>
    </row>
    <row r="869" spans="1:7" ht="15" x14ac:dyDescent="0.25">
      <c r="A869" s="20">
        <v>31214</v>
      </c>
      <c r="B869" t="s">
        <v>173</v>
      </c>
      <c r="C869" s="11" t="str">
        <f t="shared" si="13"/>
        <v>Subdivisionaria</v>
      </c>
      <c r="D869" s="13"/>
      <c r="F869" s="1" t="str">
        <f>CONCATENATE(Tabla13[[#This Row],[CODIGO CONTABLE]]," ",Tabla13[[#This Row],[DENOMINACIÓN]])</f>
        <v>31214 Valor razonable</v>
      </c>
      <c r="G869" s="1" t="b">
        <f>ISNUMBER(SEARCH($J$1,Tabla35[[#This Row],[DATO PCGEM19]],1))</f>
        <v>0</v>
      </c>
    </row>
    <row r="870" spans="1:7" ht="15" x14ac:dyDescent="0.25">
      <c r="A870" s="21">
        <v>312141</v>
      </c>
      <c r="B870" t="s">
        <v>368</v>
      </c>
      <c r="C870" s="11" t="str">
        <f t="shared" si="13"/>
        <v>Analítica</v>
      </c>
      <c r="D870" s="13"/>
      <c r="F870" s="1" t="str">
        <f>CONCATENATE(Tabla13[[#This Row],[CODIGO CONTABLE]]," ",Tabla13[[#This Row],[DENOMINACIÓN]])</f>
        <v>312141 Edificaciones valor razonable</v>
      </c>
      <c r="G870" s="1" t="b">
        <f>ISNUMBER(SEARCH($J$1,Tabla35[[#This Row],[DATO PCGEM19]],1))</f>
        <v>0</v>
      </c>
    </row>
    <row r="871" spans="1:7" ht="15" x14ac:dyDescent="0.25">
      <c r="A871" s="20">
        <v>313</v>
      </c>
      <c r="B871" t="s">
        <v>507</v>
      </c>
      <c r="C871" s="11" t="str">
        <f t="shared" si="13"/>
        <v>Subcuenta</v>
      </c>
      <c r="D871" s="13"/>
      <c r="F871" s="1" t="str">
        <f>CONCATENATE(Tabla13[[#This Row],[CODIGO CONTABLE]]," ",Tabla13[[#This Row],[DENOMINACIÓN]])</f>
        <v>313 Construcciones en curso</v>
      </c>
      <c r="G871" s="1" t="b">
        <f>ISNUMBER(SEARCH($J$1,Tabla35[[#This Row],[DATO PCGEM19]],1))</f>
        <v>0</v>
      </c>
    </row>
    <row r="872" spans="1:7" ht="15" x14ac:dyDescent="0.25">
      <c r="A872" s="20">
        <v>3131</v>
      </c>
      <c r="B872" t="s">
        <v>363</v>
      </c>
      <c r="C872" s="11" t="str">
        <f t="shared" si="13"/>
        <v>Divisionaria</v>
      </c>
      <c r="D872" s="13"/>
      <c r="F872" s="1" t="str">
        <f>CONCATENATE(Tabla13[[#This Row],[CODIGO CONTABLE]]," ",Tabla13[[#This Row],[DENOMINACIÓN]])</f>
        <v>3131 Edificaciones</v>
      </c>
      <c r="G872" s="1" t="b">
        <f>ISNUMBER(SEARCH($J$1,Tabla35[[#This Row],[DATO PCGEM19]],1))</f>
        <v>0</v>
      </c>
    </row>
    <row r="873" spans="1:7" ht="15" x14ac:dyDescent="0.25">
      <c r="A873" s="20">
        <v>31311</v>
      </c>
      <c r="B873" t="s">
        <v>171</v>
      </c>
      <c r="C873" s="11" t="str">
        <f t="shared" si="13"/>
        <v>Subdivisionaria</v>
      </c>
      <c r="D873" s="13"/>
      <c r="F873" s="1" t="str">
        <f>CONCATENATE(Tabla13[[#This Row],[CODIGO CONTABLE]]," ",Tabla13[[#This Row],[DENOMINACIÓN]])</f>
        <v>31311 Costo</v>
      </c>
      <c r="G873" s="1" t="b">
        <f>ISNUMBER(SEARCH($J$1,Tabla35[[#This Row],[DATO PCGEM19]],1))</f>
        <v>0</v>
      </c>
    </row>
    <row r="874" spans="1:7" ht="15" x14ac:dyDescent="0.25">
      <c r="A874" s="21">
        <v>313111</v>
      </c>
      <c r="B874" t="s">
        <v>364</v>
      </c>
      <c r="C874" s="11" t="str">
        <f t="shared" si="13"/>
        <v>Analítica</v>
      </c>
      <c r="D874" s="13"/>
      <c r="F874" s="1" t="str">
        <f>CONCATENATE(Tabla13[[#This Row],[CODIGO CONTABLE]]," ",Tabla13[[#This Row],[DENOMINACIÓN]])</f>
        <v>313111 Edificaciones costo</v>
      </c>
      <c r="G874" s="1" t="b">
        <f>ISNUMBER(SEARCH($J$1,Tabla35[[#This Row],[DATO PCGEM19]],1))</f>
        <v>0</v>
      </c>
    </row>
    <row r="875" spans="1:7" ht="15" x14ac:dyDescent="0.25">
      <c r="A875" s="20">
        <v>31312</v>
      </c>
      <c r="B875" t="s">
        <v>362</v>
      </c>
      <c r="C875" s="11" t="str">
        <f t="shared" si="13"/>
        <v>Subdivisionaria</v>
      </c>
      <c r="D875" s="13"/>
      <c r="F875" s="1" t="str">
        <f>CONCATENATE(Tabla13[[#This Row],[CODIGO CONTABLE]]," ",Tabla13[[#This Row],[DENOMINACIÓN]])</f>
        <v>31312 Revaluación</v>
      </c>
      <c r="G875" s="1" t="b">
        <f>ISNUMBER(SEARCH($J$1,Tabla35[[#This Row],[DATO PCGEM19]],1))</f>
        <v>0</v>
      </c>
    </row>
    <row r="876" spans="1:7" ht="15" x14ac:dyDescent="0.25">
      <c r="A876" s="21">
        <v>313121</v>
      </c>
      <c r="B876" t="s">
        <v>365</v>
      </c>
      <c r="C876" s="11" t="str">
        <f t="shared" si="13"/>
        <v>Analítica</v>
      </c>
      <c r="D876" s="13"/>
      <c r="F876" s="1" t="str">
        <f>CONCATENATE(Tabla13[[#This Row],[CODIGO CONTABLE]]," ",Tabla13[[#This Row],[DENOMINACIÓN]])</f>
        <v>313121 Edificaciones revaluación</v>
      </c>
      <c r="G876" s="1" t="b">
        <f>ISNUMBER(SEARCH($J$1,Tabla35[[#This Row],[DATO PCGEM19]],1))</f>
        <v>0</v>
      </c>
    </row>
    <row r="877" spans="1:7" ht="15" x14ac:dyDescent="0.25">
      <c r="A877" s="20">
        <v>31313</v>
      </c>
      <c r="B877" t="s">
        <v>366</v>
      </c>
      <c r="C877" s="11" t="str">
        <f t="shared" si="13"/>
        <v>Subdivisionaria</v>
      </c>
      <c r="D877" s="13"/>
      <c r="F877" s="1" t="str">
        <f>CONCATENATE(Tabla13[[#This Row],[CODIGO CONTABLE]]," ",Tabla13[[#This Row],[DENOMINACIÓN]])</f>
        <v>31313 Costos de financiación</v>
      </c>
      <c r="G877" s="1" t="b">
        <f>ISNUMBER(SEARCH($J$1,Tabla35[[#This Row],[DATO PCGEM19]],1))</f>
        <v>0</v>
      </c>
    </row>
    <row r="878" spans="1:7" ht="15" x14ac:dyDescent="0.25">
      <c r="A878" s="21">
        <v>313131</v>
      </c>
      <c r="B878" t="s">
        <v>367</v>
      </c>
      <c r="C878" s="11" t="str">
        <f t="shared" si="13"/>
        <v>Analítica</v>
      </c>
      <c r="D878" s="13"/>
      <c r="F878" s="1" t="str">
        <f>CONCATENATE(Tabla13[[#This Row],[CODIGO CONTABLE]]," ",Tabla13[[#This Row],[DENOMINACIÓN]])</f>
        <v>313131 Edificaciones costos de financiación</v>
      </c>
      <c r="G878" s="1" t="b">
        <f>ISNUMBER(SEARCH($J$1,Tabla35[[#This Row],[DATO PCGEM19]],1))</f>
        <v>0</v>
      </c>
    </row>
    <row r="879" spans="1:7" ht="15" x14ac:dyDescent="0.25">
      <c r="A879" s="20">
        <v>31314</v>
      </c>
      <c r="B879" t="s">
        <v>173</v>
      </c>
      <c r="C879" s="11" t="str">
        <f t="shared" si="13"/>
        <v>Subdivisionaria</v>
      </c>
      <c r="D879" s="13"/>
      <c r="F879" s="1" t="str">
        <f>CONCATENATE(Tabla13[[#This Row],[CODIGO CONTABLE]]," ",Tabla13[[#This Row],[DENOMINACIÓN]])</f>
        <v>31314 Valor razonable</v>
      </c>
      <c r="G879" s="1" t="b">
        <f>ISNUMBER(SEARCH($J$1,Tabla35[[#This Row],[DATO PCGEM19]],1))</f>
        <v>0</v>
      </c>
    </row>
    <row r="880" spans="1:7" ht="15" x14ac:dyDescent="0.25">
      <c r="A880" s="21">
        <v>313141</v>
      </c>
      <c r="B880" t="s">
        <v>368</v>
      </c>
      <c r="C880" s="11" t="str">
        <f t="shared" si="13"/>
        <v>Analítica</v>
      </c>
      <c r="D880" s="13"/>
      <c r="F880" s="1" t="str">
        <f>CONCATENATE(Tabla13[[#This Row],[CODIGO CONTABLE]]," ",Tabla13[[#This Row],[DENOMINACIÓN]])</f>
        <v>313141 Edificaciones valor razonable</v>
      </c>
      <c r="G880" s="1" t="b">
        <f>ISNUMBER(SEARCH($J$1,Tabla35[[#This Row],[DATO PCGEM19]],1))</f>
        <v>0</v>
      </c>
    </row>
    <row r="881" spans="1:7" ht="15" x14ac:dyDescent="0.25">
      <c r="A881" s="18">
        <v>32</v>
      </c>
      <c r="B881" s="19" t="s">
        <v>22</v>
      </c>
      <c r="C881" s="11" t="str">
        <f t="shared" si="13"/>
        <v>Cuenta</v>
      </c>
      <c r="D881" s="13"/>
      <c r="F881" s="1" t="str">
        <f>CONCATENATE(Tabla13[[#This Row],[CODIGO CONTABLE]]," ",Tabla13[[#This Row],[DENOMINACIÓN]])</f>
        <v>32 ACTIVOS POR DERECHO DE USO</v>
      </c>
      <c r="G881" s="1" t="b">
        <f>ISNUMBER(SEARCH($J$1,Tabla35[[#This Row],[DATO PCGEM19]],1))</f>
        <v>0</v>
      </c>
    </row>
    <row r="882" spans="1:7" ht="15" x14ac:dyDescent="0.25">
      <c r="A882" s="20">
        <v>321</v>
      </c>
      <c r="B882" t="s">
        <v>508</v>
      </c>
      <c r="C882" s="11" t="str">
        <f t="shared" si="13"/>
        <v>Subcuenta</v>
      </c>
      <c r="D882" s="13"/>
      <c r="F882" s="1" t="str">
        <f>CONCATENATE(Tabla13[[#This Row],[CODIGO CONTABLE]]," ",Tabla13[[#This Row],[DENOMINACIÓN]])</f>
        <v>321 Propiedades de inversión-arrendamiento financiero</v>
      </c>
      <c r="G882" s="1" t="b">
        <f>ISNUMBER(SEARCH($J$1,Tabla35[[#This Row],[DATO PCGEM19]],1))</f>
        <v>0</v>
      </c>
    </row>
    <row r="883" spans="1:7" ht="15" x14ac:dyDescent="0.25">
      <c r="A883" s="20">
        <v>3211</v>
      </c>
      <c r="B883" t="s">
        <v>361</v>
      </c>
      <c r="C883" s="11" t="str">
        <f t="shared" si="13"/>
        <v>Divisionaria</v>
      </c>
      <c r="D883" s="13"/>
      <c r="F883" s="1" t="str">
        <f>CONCATENATE(Tabla13[[#This Row],[CODIGO CONTABLE]]," ",Tabla13[[#This Row],[DENOMINACIÓN]])</f>
        <v>3211 Terrenos</v>
      </c>
      <c r="G883" s="1" t="b">
        <f>ISNUMBER(SEARCH($J$1,Tabla35[[#This Row],[DATO PCGEM19]],1))</f>
        <v>0</v>
      </c>
    </row>
    <row r="884" spans="1:7" ht="15" x14ac:dyDescent="0.25">
      <c r="A884" s="20">
        <v>32111</v>
      </c>
      <c r="B884" t="s">
        <v>171</v>
      </c>
      <c r="C884" s="11" t="str">
        <f t="shared" si="13"/>
        <v>Subdivisionaria</v>
      </c>
      <c r="D884" s="13"/>
      <c r="F884" s="1" t="str">
        <f>CONCATENATE(Tabla13[[#This Row],[CODIGO CONTABLE]]," ",Tabla13[[#This Row],[DENOMINACIÓN]])</f>
        <v>32111 Costo</v>
      </c>
      <c r="G884" s="1" t="b">
        <f>ISNUMBER(SEARCH($J$1,Tabla35[[#This Row],[DATO PCGEM19]],1))</f>
        <v>0</v>
      </c>
    </row>
    <row r="885" spans="1:7" ht="15" x14ac:dyDescent="0.25">
      <c r="A885" s="21">
        <v>321111</v>
      </c>
      <c r="B885" t="s">
        <v>378</v>
      </c>
      <c r="C885" s="11" t="str">
        <f t="shared" si="13"/>
        <v>Analítica</v>
      </c>
      <c r="D885" s="13"/>
      <c r="F885" s="1" t="str">
        <f>CONCATENATE(Tabla13[[#This Row],[CODIGO CONTABLE]]," ",Tabla13[[#This Row],[DENOMINACIÓN]])</f>
        <v>321111 Terrenos costo</v>
      </c>
      <c r="G885" s="1" t="b">
        <f>ISNUMBER(SEARCH($J$1,Tabla35[[#This Row],[DATO PCGEM19]],1))</f>
        <v>0</v>
      </c>
    </row>
    <row r="886" spans="1:7" ht="15" x14ac:dyDescent="0.25">
      <c r="A886" s="20">
        <v>32112</v>
      </c>
      <c r="B886" t="s">
        <v>362</v>
      </c>
      <c r="C886" s="11" t="str">
        <f t="shared" si="13"/>
        <v>Subdivisionaria</v>
      </c>
      <c r="D886" s="13"/>
      <c r="F886" s="1" t="str">
        <f>CONCATENATE(Tabla13[[#This Row],[CODIGO CONTABLE]]," ",Tabla13[[#This Row],[DENOMINACIÓN]])</f>
        <v>32112 Revaluación</v>
      </c>
      <c r="G886" s="1" t="b">
        <f>ISNUMBER(SEARCH($J$1,Tabla35[[#This Row],[DATO PCGEM19]],1))</f>
        <v>0</v>
      </c>
    </row>
    <row r="887" spans="1:7" ht="15" x14ac:dyDescent="0.25">
      <c r="A887" s="21">
        <v>321121</v>
      </c>
      <c r="B887" t="s">
        <v>379</v>
      </c>
      <c r="C887" s="11" t="str">
        <f t="shared" si="13"/>
        <v>Analítica</v>
      </c>
      <c r="D887" s="13"/>
      <c r="F887" s="1" t="str">
        <f>CONCATENATE(Tabla13[[#This Row],[CODIGO CONTABLE]]," ",Tabla13[[#This Row],[DENOMINACIÓN]])</f>
        <v>321121 Terrenos revaluación</v>
      </c>
      <c r="G887" s="1" t="b">
        <f>ISNUMBER(SEARCH($J$1,Tabla35[[#This Row],[DATO PCGEM19]],1))</f>
        <v>0</v>
      </c>
    </row>
    <row r="888" spans="1:7" ht="15" x14ac:dyDescent="0.25">
      <c r="A888" s="20">
        <v>32114</v>
      </c>
      <c r="B888" t="s">
        <v>173</v>
      </c>
      <c r="C888" s="11" t="str">
        <f t="shared" si="13"/>
        <v>Subdivisionaria</v>
      </c>
      <c r="D888" s="13"/>
      <c r="F888" s="1" t="str">
        <f>CONCATENATE(Tabla13[[#This Row],[CODIGO CONTABLE]]," ",Tabla13[[#This Row],[DENOMINACIÓN]])</f>
        <v>32114 Valor razonable</v>
      </c>
      <c r="G888" s="1" t="b">
        <f>ISNUMBER(SEARCH($J$1,Tabla35[[#This Row],[DATO PCGEM19]],1))</f>
        <v>0</v>
      </c>
    </row>
    <row r="889" spans="1:7" ht="15" x14ac:dyDescent="0.25">
      <c r="A889" s="21">
        <v>321141</v>
      </c>
      <c r="B889" t="s">
        <v>509</v>
      </c>
      <c r="C889" s="11" t="str">
        <f t="shared" si="13"/>
        <v>Analítica</v>
      </c>
      <c r="D889" s="13"/>
      <c r="F889" s="1" t="str">
        <f>CONCATENATE(Tabla13[[#This Row],[CODIGO CONTABLE]]," ",Tabla13[[#This Row],[DENOMINACIÓN]])</f>
        <v>321141 Terrenos valor razonable</v>
      </c>
      <c r="G889" s="1" t="b">
        <f>ISNUMBER(SEARCH($J$1,Tabla35[[#This Row],[DATO PCGEM19]],1))</f>
        <v>0</v>
      </c>
    </row>
    <row r="890" spans="1:7" ht="15" x14ac:dyDescent="0.25">
      <c r="A890" s="20">
        <v>3212</v>
      </c>
      <c r="B890" t="s">
        <v>363</v>
      </c>
      <c r="C890" s="11" t="str">
        <f t="shared" si="13"/>
        <v>Divisionaria</v>
      </c>
      <c r="D890" s="13"/>
      <c r="F890" s="1" t="str">
        <f>CONCATENATE(Tabla13[[#This Row],[CODIGO CONTABLE]]," ",Tabla13[[#This Row],[DENOMINACIÓN]])</f>
        <v>3212 Edificaciones</v>
      </c>
      <c r="G890" s="1" t="b">
        <f>ISNUMBER(SEARCH($J$1,Tabla35[[#This Row],[DATO PCGEM19]],1))</f>
        <v>0</v>
      </c>
    </row>
    <row r="891" spans="1:7" ht="15" x14ac:dyDescent="0.25">
      <c r="A891" s="20">
        <v>32121</v>
      </c>
      <c r="B891" t="s">
        <v>171</v>
      </c>
      <c r="C891" s="11" t="str">
        <f t="shared" si="13"/>
        <v>Subdivisionaria</v>
      </c>
      <c r="D891" s="13"/>
      <c r="F891" s="1" t="str">
        <f>CONCATENATE(Tabla13[[#This Row],[CODIGO CONTABLE]]," ",Tabla13[[#This Row],[DENOMINACIÓN]])</f>
        <v>32121 Costo</v>
      </c>
      <c r="G891" s="1" t="b">
        <f>ISNUMBER(SEARCH($J$1,Tabla35[[#This Row],[DATO PCGEM19]],1))</f>
        <v>0</v>
      </c>
    </row>
    <row r="892" spans="1:7" ht="15" x14ac:dyDescent="0.25">
      <c r="A892" s="21">
        <v>321211</v>
      </c>
      <c r="B892" t="s">
        <v>364</v>
      </c>
      <c r="C892" s="11" t="str">
        <f t="shared" si="13"/>
        <v>Analítica</v>
      </c>
      <c r="D892" s="13"/>
      <c r="F892" s="1" t="str">
        <f>CONCATENATE(Tabla13[[#This Row],[CODIGO CONTABLE]]," ",Tabla13[[#This Row],[DENOMINACIÓN]])</f>
        <v>321211 Edificaciones costo</v>
      </c>
      <c r="G892" s="1" t="b">
        <f>ISNUMBER(SEARCH($J$1,Tabla35[[#This Row],[DATO PCGEM19]],1))</f>
        <v>0</v>
      </c>
    </row>
    <row r="893" spans="1:7" ht="15" x14ac:dyDescent="0.25">
      <c r="A893" s="20">
        <v>32122</v>
      </c>
      <c r="B893" t="s">
        <v>362</v>
      </c>
      <c r="C893" s="11" t="str">
        <f t="shared" si="13"/>
        <v>Subdivisionaria</v>
      </c>
      <c r="D893" s="13"/>
      <c r="F893" s="1" t="str">
        <f>CONCATENATE(Tabla13[[#This Row],[CODIGO CONTABLE]]," ",Tabla13[[#This Row],[DENOMINACIÓN]])</f>
        <v>32122 Revaluación</v>
      </c>
      <c r="G893" s="1" t="b">
        <f>ISNUMBER(SEARCH($J$1,Tabla35[[#This Row],[DATO PCGEM19]],1))</f>
        <v>0</v>
      </c>
    </row>
    <row r="894" spans="1:7" ht="15" x14ac:dyDescent="0.25">
      <c r="A894" s="21">
        <v>321221</v>
      </c>
      <c r="B894" t="s">
        <v>365</v>
      </c>
      <c r="C894" s="11" t="str">
        <f t="shared" si="13"/>
        <v>Analítica</v>
      </c>
      <c r="D894" s="13"/>
      <c r="F894" s="1" t="str">
        <f>CONCATENATE(Tabla13[[#This Row],[CODIGO CONTABLE]]," ",Tabla13[[#This Row],[DENOMINACIÓN]])</f>
        <v>321221 Edificaciones revaluación</v>
      </c>
      <c r="G894" s="1" t="b">
        <f>ISNUMBER(SEARCH($J$1,Tabla35[[#This Row],[DATO PCGEM19]],1))</f>
        <v>0</v>
      </c>
    </row>
    <row r="895" spans="1:7" ht="15" x14ac:dyDescent="0.25">
      <c r="A895" s="20">
        <v>32123</v>
      </c>
      <c r="B895" t="s">
        <v>333</v>
      </c>
      <c r="C895" s="11" t="str">
        <f t="shared" si="13"/>
        <v>Subdivisionaria</v>
      </c>
      <c r="D895" s="13"/>
      <c r="F895" s="1" t="str">
        <f>CONCATENATE(Tabla13[[#This Row],[CODIGO CONTABLE]]," ",Tabla13[[#This Row],[DENOMINACIÓN]])</f>
        <v>32123 Costo de financiación</v>
      </c>
      <c r="G895" s="1" t="b">
        <f>ISNUMBER(SEARCH($J$1,Tabla35[[#This Row],[DATO PCGEM19]],1))</f>
        <v>0</v>
      </c>
    </row>
    <row r="896" spans="1:7" ht="15" x14ac:dyDescent="0.25">
      <c r="A896" s="21">
        <v>321231</v>
      </c>
      <c r="B896" t="s">
        <v>380</v>
      </c>
      <c r="C896" s="11" t="str">
        <f t="shared" si="13"/>
        <v>Analítica</v>
      </c>
      <c r="D896" s="13"/>
      <c r="F896" s="1" t="str">
        <f>CONCATENATE(Tabla13[[#This Row],[CODIGO CONTABLE]]," ",Tabla13[[#This Row],[DENOMINACIÓN]])</f>
        <v>321231 Edificaciones costo de financiación</v>
      </c>
      <c r="G896" s="1" t="b">
        <f>ISNUMBER(SEARCH($J$1,Tabla35[[#This Row],[DATO PCGEM19]],1))</f>
        <v>0</v>
      </c>
    </row>
    <row r="897" spans="1:7" ht="15" x14ac:dyDescent="0.25">
      <c r="A897" s="20">
        <v>32124</v>
      </c>
      <c r="B897" t="s">
        <v>173</v>
      </c>
      <c r="C897" s="11" t="str">
        <f t="shared" si="13"/>
        <v>Subdivisionaria</v>
      </c>
      <c r="D897" s="13"/>
      <c r="F897" s="1" t="str">
        <f>CONCATENATE(Tabla13[[#This Row],[CODIGO CONTABLE]]," ",Tabla13[[#This Row],[DENOMINACIÓN]])</f>
        <v>32124 Valor razonable</v>
      </c>
      <c r="G897" s="1" t="b">
        <f>ISNUMBER(SEARCH($J$1,Tabla35[[#This Row],[DATO PCGEM19]],1))</f>
        <v>0</v>
      </c>
    </row>
    <row r="898" spans="1:7" ht="15" x14ac:dyDescent="0.25">
      <c r="A898" s="21">
        <v>321241</v>
      </c>
      <c r="B898" t="s">
        <v>368</v>
      </c>
      <c r="C898" s="11" t="str">
        <f t="shared" si="13"/>
        <v>Analítica</v>
      </c>
      <c r="D898" s="13"/>
      <c r="F898" s="1" t="str">
        <f>CONCATENATE(Tabla13[[#This Row],[CODIGO CONTABLE]]," ",Tabla13[[#This Row],[DENOMINACIÓN]])</f>
        <v>321241 Edificaciones valor razonable</v>
      </c>
      <c r="G898" s="1" t="b">
        <f>ISNUMBER(SEARCH($J$1,Tabla35[[#This Row],[DATO PCGEM19]],1))</f>
        <v>0</v>
      </c>
    </row>
    <row r="899" spans="1:7" ht="15" x14ac:dyDescent="0.25">
      <c r="A899" s="20">
        <v>322</v>
      </c>
      <c r="B899" t="s">
        <v>510</v>
      </c>
      <c r="C899" s="11" t="str">
        <f t="shared" si="13"/>
        <v>Subcuenta</v>
      </c>
      <c r="D899" s="13"/>
      <c r="F899" s="1" t="str">
        <f>CONCATENATE(Tabla13[[#This Row],[CODIGO CONTABLE]]," ",Tabla13[[#This Row],[DENOMINACIÓN]])</f>
        <v>322 Propiedad, planta y equipo-arrendamiento financiero</v>
      </c>
      <c r="G899" s="1" t="b">
        <f>ISNUMBER(SEARCH($J$1,Tabla35[[#This Row],[DATO PCGEM19]],1))</f>
        <v>0</v>
      </c>
    </row>
    <row r="900" spans="1:7" ht="15" x14ac:dyDescent="0.25">
      <c r="A900" s="20">
        <v>3220</v>
      </c>
      <c r="B900" t="s">
        <v>431</v>
      </c>
      <c r="C900" s="11" t="str">
        <f t="shared" si="13"/>
        <v>Divisionaria</v>
      </c>
      <c r="D900" s="13"/>
      <c r="F900" s="1" t="str">
        <f>CONCATENATE(Tabla13[[#This Row],[CODIGO CONTABLE]]," ",Tabla13[[#This Row],[DENOMINACIÓN]])</f>
        <v>3220 Planta productora en producción</v>
      </c>
      <c r="G900" s="1" t="b">
        <f>ISNUMBER(SEARCH($J$1,Tabla35[[#This Row],[DATO PCGEM19]],1))</f>
        <v>0</v>
      </c>
    </row>
    <row r="901" spans="1:7" ht="15" x14ac:dyDescent="0.25">
      <c r="A901" s="20">
        <v>32201</v>
      </c>
      <c r="B901" t="s">
        <v>171</v>
      </c>
      <c r="C901" s="11" t="str">
        <f t="shared" si="13"/>
        <v>Subdivisionaria</v>
      </c>
      <c r="D901" s="13"/>
      <c r="F901" s="1" t="str">
        <f>CONCATENATE(Tabla13[[#This Row],[CODIGO CONTABLE]]," ",Tabla13[[#This Row],[DENOMINACIÓN]])</f>
        <v>32201 Costo</v>
      </c>
      <c r="G901" s="1" t="b">
        <f>ISNUMBER(SEARCH($J$1,Tabla35[[#This Row],[DATO PCGEM19]],1))</f>
        <v>0</v>
      </c>
    </row>
    <row r="902" spans="1:7" ht="15" x14ac:dyDescent="0.25">
      <c r="A902" s="21">
        <v>322011</v>
      </c>
      <c r="B902" t="s">
        <v>432</v>
      </c>
      <c r="C902" s="11" t="str">
        <f t="shared" si="13"/>
        <v>Analítica</v>
      </c>
      <c r="D902" s="13"/>
      <c r="F902" s="1" t="str">
        <f>CONCATENATE(Tabla13[[#This Row],[CODIGO CONTABLE]]," ",Tabla13[[#This Row],[DENOMINACIÓN]])</f>
        <v>322011 Planta productora en producción costo</v>
      </c>
      <c r="G902" s="1" t="b">
        <f>ISNUMBER(SEARCH($J$1,Tabla35[[#This Row],[DATO PCGEM19]],1))</f>
        <v>0</v>
      </c>
    </row>
    <row r="903" spans="1:7" ht="15" x14ac:dyDescent="0.25">
      <c r="A903" s="20">
        <v>32202</v>
      </c>
      <c r="B903" t="s">
        <v>362</v>
      </c>
      <c r="C903" s="11" t="str">
        <f t="shared" si="13"/>
        <v>Subdivisionaria</v>
      </c>
      <c r="D903" s="13"/>
      <c r="F903" s="1" t="str">
        <f>CONCATENATE(Tabla13[[#This Row],[CODIGO CONTABLE]]," ",Tabla13[[#This Row],[DENOMINACIÓN]])</f>
        <v>32202 Revaluación</v>
      </c>
      <c r="G903" s="1" t="b">
        <f>ISNUMBER(SEARCH($J$1,Tabla35[[#This Row],[DATO PCGEM19]],1))</f>
        <v>0</v>
      </c>
    </row>
    <row r="904" spans="1:7" ht="15" x14ac:dyDescent="0.25">
      <c r="A904" s="21">
        <v>322021</v>
      </c>
      <c r="B904" t="s">
        <v>433</v>
      </c>
      <c r="C904" s="11" t="str">
        <f t="shared" si="13"/>
        <v>Analítica</v>
      </c>
      <c r="D904" s="13"/>
      <c r="F904" s="1" t="str">
        <f>CONCATENATE(Tabla13[[#This Row],[CODIGO CONTABLE]]," ",Tabla13[[#This Row],[DENOMINACIÓN]])</f>
        <v>322021 Planta productora en producción revaluación</v>
      </c>
      <c r="G904" s="1" t="b">
        <f>ISNUMBER(SEARCH($J$1,Tabla35[[#This Row],[DATO PCGEM19]],1))</f>
        <v>0</v>
      </c>
    </row>
    <row r="905" spans="1:7" ht="15" x14ac:dyDescent="0.25">
      <c r="A905" s="20">
        <v>32203</v>
      </c>
      <c r="B905" t="s">
        <v>333</v>
      </c>
      <c r="C905" s="11" t="str">
        <f t="shared" si="13"/>
        <v>Subdivisionaria</v>
      </c>
      <c r="D905" s="13"/>
      <c r="F905" s="1" t="str">
        <f>CONCATENATE(Tabla13[[#This Row],[CODIGO CONTABLE]]," ",Tabla13[[#This Row],[DENOMINACIÓN]])</f>
        <v>32203 Costo de financiación</v>
      </c>
      <c r="G905" s="1" t="b">
        <f>ISNUMBER(SEARCH($J$1,Tabla35[[#This Row],[DATO PCGEM19]],1))</f>
        <v>0</v>
      </c>
    </row>
    <row r="906" spans="1:7" ht="15" x14ac:dyDescent="0.25">
      <c r="A906" s="21">
        <v>322031</v>
      </c>
      <c r="B906" t="s">
        <v>434</v>
      </c>
      <c r="C906" s="11" t="str">
        <f t="shared" ref="C906:C969" si="14">IF(LEN(A906)=1, "Elemento", IF(LEN(A906)=2, "Cuenta", IF(LEN(A906)=3, "Subcuenta", IF(LEN(A906)=4, "Divisionaria", IF(LEN(A906)=5, "Subdivisionaria", "Analítica")))))</f>
        <v>Analítica</v>
      </c>
      <c r="D906" s="13"/>
      <c r="F906" s="1" t="str">
        <f>CONCATENATE(Tabla13[[#This Row],[CODIGO CONTABLE]]," ",Tabla13[[#This Row],[DENOMINACIÓN]])</f>
        <v>322031 Planta productora en producción costo de financiación</v>
      </c>
      <c r="G906" s="1" t="b">
        <f>ISNUMBER(SEARCH($J$1,Tabla35[[#This Row],[DATO PCGEM19]],1))</f>
        <v>0</v>
      </c>
    </row>
    <row r="907" spans="1:7" ht="15" x14ac:dyDescent="0.25">
      <c r="A907" s="20">
        <v>3221</v>
      </c>
      <c r="B907" t="s">
        <v>373</v>
      </c>
      <c r="C907" s="11" t="str">
        <f t="shared" si="14"/>
        <v>Divisionaria</v>
      </c>
      <c r="D907" s="13"/>
      <c r="F907" s="1" t="str">
        <f>CONCATENATE(Tabla13[[#This Row],[CODIGO CONTABLE]]," ",Tabla13[[#This Row],[DENOMINACIÓN]])</f>
        <v>3221 Planta productora en desarrollo</v>
      </c>
      <c r="G907" s="1" t="b">
        <f>ISNUMBER(SEARCH($J$1,Tabla35[[#This Row],[DATO PCGEM19]],1))</f>
        <v>0</v>
      </c>
    </row>
    <row r="908" spans="1:7" ht="15" x14ac:dyDescent="0.25">
      <c r="A908" s="20">
        <v>32211</v>
      </c>
      <c r="B908" t="s">
        <v>171</v>
      </c>
      <c r="C908" s="11" t="str">
        <f t="shared" si="14"/>
        <v>Subdivisionaria</v>
      </c>
      <c r="D908" s="13"/>
      <c r="F908" s="1" t="str">
        <f>CONCATENATE(Tabla13[[#This Row],[CODIGO CONTABLE]]," ",Tabla13[[#This Row],[DENOMINACIÓN]])</f>
        <v>32211 Costo</v>
      </c>
      <c r="G908" s="1" t="b">
        <f>ISNUMBER(SEARCH($J$1,Tabla35[[#This Row],[DATO PCGEM19]],1))</f>
        <v>0</v>
      </c>
    </row>
    <row r="909" spans="1:7" ht="15" x14ac:dyDescent="0.25">
      <c r="A909" s="21">
        <v>322111</v>
      </c>
      <c r="B909" t="s">
        <v>511</v>
      </c>
      <c r="C909" s="11" t="str">
        <f t="shared" si="14"/>
        <v>Analítica</v>
      </c>
      <c r="D909" s="13"/>
      <c r="F909" s="1" t="str">
        <f>CONCATENATE(Tabla13[[#This Row],[CODIGO CONTABLE]]," ",Tabla13[[#This Row],[DENOMINACIÓN]])</f>
        <v>322111 Planta productora en desarrollo costo</v>
      </c>
      <c r="G909" s="1" t="b">
        <f>ISNUMBER(SEARCH($J$1,Tabla35[[#This Row],[DATO PCGEM19]],1))</f>
        <v>0</v>
      </c>
    </row>
    <row r="910" spans="1:7" ht="15" x14ac:dyDescent="0.25">
      <c r="A910" s="20">
        <v>32212</v>
      </c>
      <c r="B910" t="s">
        <v>362</v>
      </c>
      <c r="C910" s="11" t="str">
        <f t="shared" si="14"/>
        <v>Subdivisionaria</v>
      </c>
      <c r="D910" s="13"/>
      <c r="F910" s="1" t="str">
        <f>CONCATENATE(Tabla13[[#This Row],[CODIGO CONTABLE]]," ",Tabla13[[#This Row],[DENOMINACIÓN]])</f>
        <v>32212 Revaluación</v>
      </c>
      <c r="G910" s="1" t="b">
        <f>ISNUMBER(SEARCH($J$1,Tabla35[[#This Row],[DATO PCGEM19]],1))</f>
        <v>0</v>
      </c>
    </row>
    <row r="911" spans="1:7" ht="15" x14ac:dyDescent="0.25">
      <c r="A911" s="21">
        <v>322121</v>
      </c>
      <c r="B911" t="s">
        <v>512</v>
      </c>
      <c r="C911" s="11" t="str">
        <f t="shared" si="14"/>
        <v>Analítica</v>
      </c>
      <c r="D911" s="13"/>
      <c r="F911" s="1" t="str">
        <f>CONCATENATE(Tabla13[[#This Row],[CODIGO CONTABLE]]," ",Tabla13[[#This Row],[DENOMINACIÓN]])</f>
        <v>322121 Planta productora en desarrollo revaluación</v>
      </c>
      <c r="G911" s="1" t="b">
        <f>ISNUMBER(SEARCH($J$1,Tabla35[[#This Row],[DATO PCGEM19]],1))</f>
        <v>0</v>
      </c>
    </row>
    <row r="912" spans="1:7" ht="15" x14ac:dyDescent="0.25">
      <c r="A912" s="20">
        <v>32213</v>
      </c>
      <c r="B912" t="s">
        <v>333</v>
      </c>
      <c r="C912" s="11" t="str">
        <f t="shared" si="14"/>
        <v>Subdivisionaria</v>
      </c>
      <c r="D912" s="13"/>
      <c r="F912" s="1" t="str">
        <f>CONCATENATE(Tabla13[[#This Row],[CODIGO CONTABLE]]," ",Tabla13[[#This Row],[DENOMINACIÓN]])</f>
        <v>32213 Costo de financiación</v>
      </c>
      <c r="G912" s="1" t="b">
        <f>ISNUMBER(SEARCH($J$1,Tabla35[[#This Row],[DATO PCGEM19]],1))</f>
        <v>0</v>
      </c>
    </row>
    <row r="913" spans="1:7" ht="15" x14ac:dyDescent="0.25">
      <c r="A913" s="21">
        <v>322131</v>
      </c>
      <c r="B913" t="s">
        <v>513</v>
      </c>
      <c r="C913" s="11" t="str">
        <f t="shared" si="14"/>
        <v>Analítica</v>
      </c>
      <c r="D913" s="13"/>
      <c r="F913" s="1" t="str">
        <f>CONCATENATE(Tabla13[[#This Row],[CODIGO CONTABLE]]," ",Tabla13[[#This Row],[DENOMINACIÓN]])</f>
        <v>322131 Planta productora en desarrollo costo de financiación</v>
      </c>
      <c r="G913" s="1" t="b">
        <f>ISNUMBER(SEARCH($J$1,Tabla35[[#This Row],[DATO PCGEM19]],1))</f>
        <v>0</v>
      </c>
    </row>
    <row r="914" spans="1:7" ht="15" x14ac:dyDescent="0.25">
      <c r="A914" s="20">
        <v>3222</v>
      </c>
      <c r="B914" t="s">
        <v>361</v>
      </c>
      <c r="C914" s="11" t="str">
        <f t="shared" si="14"/>
        <v>Divisionaria</v>
      </c>
      <c r="D914" s="13"/>
      <c r="F914" s="1" t="str">
        <f>CONCATENATE(Tabla13[[#This Row],[CODIGO CONTABLE]]," ",Tabla13[[#This Row],[DENOMINACIÓN]])</f>
        <v>3222 Terrenos</v>
      </c>
      <c r="G914" s="1" t="b">
        <f>ISNUMBER(SEARCH($J$1,Tabla35[[#This Row],[DATO PCGEM19]],1))</f>
        <v>0</v>
      </c>
    </row>
    <row r="915" spans="1:7" ht="15" x14ac:dyDescent="0.25">
      <c r="A915" s="20">
        <v>32221</v>
      </c>
      <c r="B915" t="s">
        <v>171</v>
      </c>
      <c r="C915" s="11" t="str">
        <f t="shared" si="14"/>
        <v>Subdivisionaria</v>
      </c>
      <c r="D915" s="13"/>
      <c r="F915" s="1" t="str">
        <f>CONCATENATE(Tabla13[[#This Row],[CODIGO CONTABLE]]," ",Tabla13[[#This Row],[DENOMINACIÓN]])</f>
        <v>32221 Costo</v>
      </c>
      <c r="G915" s="1" t="b">
        <f>ISNUMBER(SEARCH($J$1,Tabla35[[#This Row],[DATO PCGEM19]],1))</f>
        <v>0</v>
      </c>
    </row>
    <row r="916" spans="1:7" ht="15" x14ac:dyDescent="0.25">
      <c r="A916" s="21">
        <v>322211</v>
      </c>
      <c r="B916" t="s">
        <v>378</v>
      </c>
      <c r="C916" s="11" t="str">
        <f t="shared" si="14"/>
        <v>Analítica</v>
      </c>
      <c r="D916" s="13"/>
      <c r="F916" s="1" t="str">
        <f>CONCATENATE(Tabla13[[#This Row],[CODIGO CONTABLE]]," ",Tabla13[[#This Row],[DENOMINACIÓN]])</f>
        <v>322211 Terrenos costo</v>
      </c>
      <c r="G916" s="1" t="b">
        <f>ISNUMBER(SEARCH($J$1,Tabla35[[#This Row],[DATO PCGEM19]],1))</f>
        <v>0</v>
      </c>
    </row>
    <row r="917" spans="1:7" ht="15" x14ac:dyDescent="0.25">
      <c r="A917" s="20">
        <v>32222</v>
      </c>
      <c r="B917" t="s">
        <v>362</v>
      </c>
      <c r="C917" s="11" t="str">
        <f t="shared" si="14"/>
        <v>Subdivisionaria</v>
      </c>
      <c r="D917" s="13"/>
      <c r="F917" s="1" t="str">
        <f>CONCATENATE(Tabla13[[#This Row],[CODIGO CONTABLE]]," ",Tabla13[[#This Row],[DENOMINACIÓN]])</f>
        <v>32222 Revaluación</v>
      </c>
      <c r="G917" s="1" t="b">
        <f>ISNUMBER(SEARCH($J$1,Tabla35[[#This Row],[DATO PCGEM19]],1))</f>
        <v>0</v>
      </c>
    </row>
    <row r="918" spans="1:7" ht="15" x14ac:dyDescent="0.25">
      <c r="A918" s="21">
        <v>322221</v>
      </c>
      <c r="B918" t="s">
        <v>379</v>
      </c>
      <c r="C918" s="11" t="str">
        <f t="shared" si="14"/>
        <v>Analítica</v>
      </c>
      <c r="D918" s="13"/>
      <c r="F918" s="1" t="str">
        <f>CONCATENATE(Tabla13[[#This Row],[CODIGO CONTABLE]]," ",Tabla13[[#This Row],[DENOMINACIÓN]])</f>
        <v>322221 Terrenos revaluación</v>
      </c>
      <c r="G918" s="1" t="b">
        <f>ISNUMBER(SEARCH($J$1,Tabla35[[#This Row],[DATO PCGEM19]],1))</f>
        <v>0</v>
      </c>
    </row>
    <row r="919" spans="1:7" ht="15" x14ac:dyDescent="0.25">
      <c r="A919" s="20">
        <v>3223</v>
      </c>
      <c r="B919" t="s">
        <v>363</v>
      </c>
      <c r="C919" s="11" t="str">
        <f t="shared" si="14"/>
        <v>Divisionaria</v>
      </c>
      <c r="D919" s="13"/>
      <c r="F919" s="1" t="str">
        <f>CONCATENATE(Tabla13[[#This Row],[CODIGO CONTABLE]]," ",Tabla13[[#This Row],[DENOMINACIÓN]])</f>
        <v>3223 Edificaciones</v>
      </c>
      <c r="G919" s="1" t="b">
        <f>ISNUMBER(SEARCH($J$1,Tabla35[[#This Row],[DATO PCGEM19]],1))</f>
        <v>0</v>
      </c>
    </row>
    <row r="920" spans="1:7" ht="15" x14ac:dyDescent="0.25">
      <c r="A920" s="20">
        <v>32231</v>
      </c>
      <c r="B920" t="s">
        <v>171</v>
      </c>
      <c r="C920" s="11" t="str">
        <f t="shared" si="14"/>
        <v>Subdivisionaria</v>
      </c>
      <c r="D920" s="13"/>
      <c r="F920" s="1" t="str">
        <f>CONCATENATE(Tabla13[[#This Row],[CODIGO CONTABLE]]," ",Tabla13[[#This Row],[DENOMINACIÓN]])</f>
        <v>32231 Costo</v>
      </c>
      <c r="G920" s="1" t="b">
        <f>ISNUMBER(SEARCH($J$1,Tabla35[[#This Row],[DATO PCGEM19]],1))</f>
        <v>0</v>
      </c>
    </row>
    <row r="921" spans="1:7" ht="15" x14ac:dyDescent="0.25">
      <c r="A921" s="21">
        <v>322311</v>
      </c>
      <c r="B921" t="s">
        <v>364</v>
      </c>
      <c r="C921" s="11" t="str">
        <f t="shared" si="14"/>
        <v>Analítica</v>
      </c>
      <c r="D921" s="13"/>
      <c r="F921" s="1" t="str">
        <f>CONCATENATE(Tabla13[[#This Row],[CODIGO CONTABLE]]," ",Tabla13[[#This Row],[DENOMINACIÓN]])</f>
        <v>322311 Edificaciones costo</v>
      </c>
      <c r="G921" s="1" t="b">
        <f>ISNUMBER(SEARCH($J$1,Tabla35[[#This Row],[DATO PCGEM19]],1))</f>
        <v>0</v>
      </c>
    </row>
    <row r="922" spans="1:7" ht="15" x14ac:dyDescent="0.25">
      <c r="A922" s="20">
        <v>32232</v>
      </c>
      <c r="B922" t="s">
        <v>362</v>
      </c>
      <c r="C922" s="11" t="str">
        <f t="shared" si="14"/>
        <v>Subdivisionaria</v>
      </c>
      <c r="D922" s="13"/>
      <c r="F922" s="1" t="str">
        <f>CONCATENATE(Tabla13[[#This Row],[CODIGO CONTABLE]]," ",Tabla13[[#This Row],[DENOMINACIÓN]])</f>
        <v>32232 Revaluación</v>
      </c>
      <c r="G922" s="1" t="b">
        <f>ISNUMBER(SEARCH($J$1,Tabla35[[#This Row],[DATO PCGEM19]],1))</f>
        <v>0</v>
      </c>
    </row>
    <row r="923" spans="1:7" ht="15" x14ac:dyDescent="0.25">
      <c r="A923" s="21">
        <v>322321</v>
      </c>
      <c r="B923" t="s">
        <v>365</v>
      </c>
      <c r="C923" s="11" t="str">
        <f t="shared" si="14"/>
        <v>Analítica</v>
      </c>
      <c r="D923" s="13"/>
      <c r="F923" s="1" t="str">
        <f>CONCATENATE(Tabla13[[#This Row],[CODIGO CONTABLE]]," ",Tabla13[[#This Row],[DENOMINACIÓN]])</f>
        <v>322321 Edificaciones revaluación</v>
      </c>
      <c r="G923" s="1" t="b">
        <f>ISNUMBER(SEARCH($J$1,Tabla35[[#This Row],[DATO PCGEM19]],1))</f>
        <v>0</v>
      </c>
    </row>
    <row r="924" spans="1:7" ht="15" x14ac:dyDescent="0.25">
      <c r="A924" s="20">
        <v>32233</v>
      </c>
      <c r="B924" t="s">
        <v>333</v>
      </c>
      <c r="C924" s="11" t="str">
        <f t="shared" si="14"/>
        <v>Subdivisionaria</v>
      </c>
      <c r="D924" s="13"/>
      <c r="F924" s="1" t="str">
        <f>CONCATENATE(Tabla13[[#This Row],[CODIGO CONTABLE]]," ",Tabla13[[#This Row],[DENOMINACIÓN]])</f>
        <v>32233 Costo de financiación</v>
      </c>
      <c r="G924" s="1" t="b">
        <f>ISNUMBER(SEARCH($J$1,Tabla35[[#This Row],[DATO PCGEM19]],1))</f>
        <v>0</v>
      </c>
    </row>
    <row r="925" spans="1:7" ht="15" x14ac:dyDescent="0.25">
      <c r="A925" s="21">
        <v>322331</v>
      </c>
      <c r="B925" t="s">
        <v>380</v>
      </c>
      <c r="C925" s="11" t="str">
        <f t="shared" si="14"/>
        <v>Analítica</v>
      </c>
      <c r="D925" s="13"/>
      <c r="F925" s="1" t="str">
        <f>CONCATENATE(Tabla13[[#This Row],[CODIGO CONTABLE]]," ",Tabla13[[#This Row],[DENOMINACIÓN]])</f>
        <v>322331 Edificaciones costo de financiación</v>
      </c>
      <c r="G925" s="1" t="b">
        <f>ISNUMBER(SEARCH($J$1,Tabla35[[#This Row],[DATO PCGEM19]],1))</f>
        <v>0</v>
      </c>
    </row>
    <row r="926" spans="1:7" ht="15" x14ac:dyDescent="0.25">
      <c r="A926" s="20">
        <v>3224</v>
      </c>
      <c r="B926" t="s">
        <v>514</v>
      </c>
      <c r="C926" s="11" t="str">
        <f t="shared" si="14"/>
        <v>Divisionaria</v>
      </c>
      <c r="D926" s="13"/>
      <c r="F926" s="1" t="str">
        <f>CONCATENATE(Tabla13[[#This Row],[CODIGO CONTABLE]]," ",Tabla13[[#This Row],[DENOMINACIÓN]])</f>
        <v>3224 Maquinaria y equipo de explotación</v>
      </c>
      <c r="G926" s="1" t="b">
        <f>ISNUMBER(SEARCH($J$1,Tabla35[[#This Row],[DATO PCGEM19]],1))</f>
        <v>0</v>
      </c>
    </row>
    <row r="927" spans="1:7" ht="15" x14ac:dyDescent="0.25">
      <c r="A927" s="20">
        <v>32241</v>
      </c>
      <c r="B927" t="s">
        <v>171</v>
      </c>
      <c r="C927" s="11" t="str">
        <f t="shared" si="14"/>
        <v>Subdivisionaria</v>
      </c>
      <c r="D927" s="13"/>
      <c r="F927" s="1" t="str">
        <f>CONCATENATE(Tabla13[[#This Row],[CODIGO CONTABLE]]," ",Tabla13[[#This Row],[DENOMINACIÓN]])</f>
        <v>32241 Costo</v>
      </c>
      <c r="G927" s="1" t="b">
        <f>ISNUMBER(SEARCH($J$1,Tabla35[[#This Row],[DATO PCGEM19]],1))</f>
        <v>0</v>
      </c>
    </row>
    <row r="928" spans="1:7" ht="15" x14ac:dyDescent="0.25">
      <c r="A928" s="21">
        <v>322411</v>
      </c>
      <c r="B928" t="s">
        <v>515</v>
      </c>
      <c r="C928" s="11" t="str">
        <f t="shared" si="14"/>
        <v>Analítica</v>
      </c>
      <c r="D928" s="13"/>
      <c r="F928" s="1" t="str">
        <f>CONCATENATE(Tabla13[[#This Row],[CODIGO CONTABLE]]," ",Tabla13[[#This Row],[DENOMINACIÓN]])</f>
        <v>322411 Maquinaria y equipo de explotación costo</v>
      </c>
      <c r="G928" s="1" t="b">
        <f>ISNUMBER(SEARCH($J$1,Tabla35[[#This Row],[DATO PCGEM19]],1))</f>
        <v>0</v>
      </c>
    </row>
    <row r="929" spans="1:7" ht="15" x14ac:dyDescent="0.25">
      <c r="A929" s="20">
        <v>32242</v>
      </c>
      <c r="B929" t="s">
        <v>362</v>
      </c>
      <c r="C929" s="11" t="str">
        <f t="shared" si="14"/>
        <v>Subdivisionaria</v>
      </c>
      <c r="D929" s="13"/>
      <c r="F929" s="1" t="str">
        <f>CONCATENATE(Tabla13[[#This Row],[CODIGO CONTABLE]]," ",Tabla13[[#This Row],[DENOMINACIÓN]])</f>
        <v>32242 Revaluación</v>
      </c>
      <c r="G929" s="1" t="b">
        <f>ISNUMBER(SEARCH($J$1,Tabla35[[#This Row],[DATO PCGEM19]],1))</f>
        <v>0</v>
      </c>
    </row>
    <row r="930" spans="1:7" ht="15" x14ac:dyDescent="0.25">
      <c r="A930" s="21">
        <v>322421</v>
      </c>
      <c r="B930" t="s">
        <v>516</v>
      </c>
      <c r="C930" s="11" t="str">
        <f t="shared" si="14"/>
        <v>Analítica</v>
      </c>
      <c r="D930" s="13"/>
      <c r="F930" s="1" t="str">
        <f>CONCATENATE(Tabla13[[#This Row],[CODIGO CONTABLE]]," ",Tabla13[[#This Row],[DENOMINACIÓN]])</f>
        <v>322421 Maquinaria y equipo de explotación revaluación</v>
      </c>
      <c r="G930" s="1" t="b">
        <f>ISNUMBER(SEARCH($J$1,Tabla35[[#This Row],[DATO PCGEM19]],1))</f>
        <v>0</v>
      </c>
    </row>
    <row r="931" spans="1:7" ht="15" x14ac:dyDescent="0.25">
      <c r="A931" s="20">
        <v>32243</v>
      </c>
      <c r="B931" t="s">
        <v>333</v>
      </c>
      <c r="C931" s="11" t="str">
        <f t="shared" si="14"/>
        <v>Subdivisionaria</v>
      </c>
      <c r="D931" s="13"/>
      <c r="F931" s="1" t="str">
        <f>CONCATENATE(Tabla13[[#This Row],[CODIGO CONTABLE]]," ",Tabla13[[#This Row],[DENOMINACIÓN]])</f>
        <v>32243 Costo de financiación</v>
      </c>
      <c r="G931" s="1" t="b">
        <f>ISNUMBER(SEARCH($J$1,Tabla35[[#This Row],[DATO PCGEM19]],1))</f>
        <v>0</v>
      </c>
    </row>
    <row r="932" spans="1:7" ht="15" x14ac:dyDescent="0.25">
      <c r="A932" s="21">
        <v>322431</v>
      </c>
      <c r="B932" t="s">
        <v>517</v>
      </c>
      <c r="C932" s="11" t="str">
        <f t="shared" si="14"/>
        <v>Analítica</v>
      </c>
      <c r="D932" s="13"/>
      <c r="F932" s="1" t="str">
        <f>CONCATENATE(Tabla13[[#This Row],[CODIGO CONTABLE]]," ",Tabla13[[#This Row],[DENOMINACIÓN]])</f>
        <v>322431 Maquinaria y equipo de explotación costo de financiación</v>
      </c>
      <c r="G932" s="1" t="b">
        <f>ISNUMBER(SEARCH($J$1,Tabla35[[#This Row],[DATO PCGEM19]],1))</f>
        <v>0</v>
      </c>
    </row>
    <row r="933" spans="1:7" ht="15" x14ac:dyDescent="0.25">
      <c r="A933" s="20">
        <v>3225</v>
      </c>
      <c r="B933" t="s">
        <v>385</v>
      </c>
      <c r="C933" s="11" t="str">
        <f t="shared" si="14"/>
        <v>Divisionaria</v>
      </c>
      <c r="D933" s="13"/>
      <c r="F933" s="1" t="str">
        <f>CONCATENATE(Tabla13[[#This Row],[CODIGO CONTABLE]]," ",Tabla13[[#This Row],[DENOMINACIÓN]])</f>
        <v>3225 Unidades de transporte</v>
      </c>
      <c r="G933" s="1" t="b">
        <f>ISNUMBER(SEARCH($J$1,Tabla35[[#This Row],[DATO PCGEM19]],1))</f>
        <v>0</v>
      </c>
    </row>
    <row r="934" spans="1:7" ht="15" x14ac:dyDescent="0.25">
      <c r="A934" s="20">
        <v>32251</v>
      </c>
      <c r="B934" t="s">
        <v>171</v>
      </c>
      <c r="C934" s="11" t="str">
        <f t="shared" si="14"/>
        <v>Subdivisionaria</v>
      </c>
      <c r="D934" s="13"/>
      <c r="F934" s="1" t="str">
        <f>CONCATENATE(Tabla13[[#This Row],[CODIGO CONTABLE]]," ",Tabla13[[#This Row],[DENOMINACIÓN]])</f>
        <v>32251 Costo</v>
      </c>
      <c r="G934" s="1" t="b">
        <f>ISNUMBER(SEARCH($J$1,Tabla35[[#This Row],[DATO PCGEM19]],1))</f>
        <v>0</v>
      </c>
    </row>
    <row r="935" spans="1:7" ht="15" x14ac:dyDescent="0.25">
      <c r="A935" s="21">
        <v>322511</v>
      </c>
      <c r="B935" t="s">
        <v>386</v>
      </c>
      <c r="C935" s="11" t="str">
        <f t="shared" si="14"/>
        <v>Analítica</v>
      </c>
      <c r="D935" s="13"/>
      <c r="F935" s="1" t="str">
        <f>CONCATENATE(Tabla13[[#This Row],[CODIGO CONTABLE]]," ",Tabla13[[#This Row],[DENOMINACIÓN]])</f>
        <v>322511 Unidades de transporte costo</v>
      </c>
      <c r="G935" s="1" t="b">
        <f>ISNUMBER(SEARCH($J$1,Tabla35[[#This Row],[DATO PCGEM19]],1))</f>
        <v>0</v>
      </c>
    </row>
    <row r="936" spans="1:7" ht="15" x14ac:dyDescent="0.25">
      <c r="A936" s="20">
        <v>32252</v>
      </c>
      <c r="B936" t="s">
        <v>362</v>
      </c>
      <c r="C936" s="11" t="str">
        <f t="shared" si="14"/>
        <v>Subdivisionaria</v>
      </c>
      <c r="D936" s="13"/>
      <c r="F936" s="1" t="str">
        <f>CONCATENATE(Tabla13[[#This Row],[CODIGO CONTABLE]]," ",Tabla13[[#This Row],[DENOMINACIÓN]])</f>
        <v>32252 Revaluación</v>
      </c>
      <c r="G936" s="1" t="b">
        <f>ISNUMBER(SEARCH($J$1,Tabla35[[#This Row],[DATO PCGEM19]],1))</f>
        <v>0</v>
      </c>
    </row>
    <row r="937" spans="1:7" ht="15" x14ac:dyDescent="0.25">
      <c r="A937" s="21">
        <v>322521</v>
      </c>
      <c r="B937" t="s">
        <v>387</v>
      </c>
      <c r="C937" s="11" t="str">
        <f t="shared" si="14"/>
        <v>Analítica</v>
      </c>
      <c r="D937" s="13"/>
      <c r="F937" s="1" t="str">
        <f>CONCATENATE(Tabla13[[#This Row],[CODIGO CONTABLE]]," ",Tabla13[[#This Row],[DENOMINACIÓN]])</f>
        <v>322521 Unidades de transporte revaluación</v>
      </c>
      <c r="G937" s="1" t="b">
        <f>ISNUMBER(SEARCH($J$1,Tabla35[[#This Row],[DATO PCGEM19]],1))</f>
        <v>0</v>
      </c>
    </row>
    <row r="938" spans="1:7" ht="15" x14ac:dyDescent="0.25">
      <c r="A938" s="20">
        <v>3226</v>
      </c>
      <c r="B938" t="s">
        <v>388</v>
      </c>
      <c r="C938" s="11" t="str">
        <f t="shared" si="14"/>
        <v>Divisionaria</v>
      </c>
      <c r="D938" s="13"/>
      <c r="F938" s="1" t="str">
        <f>CONCATENATE(Tabla13[[#This Row],[CODIGO CONTABLE]]," ",Tabla13[[#This Row],[DENOMINACIÓN]])</f>
        <v>3226 Muebles y enseres</v>
      </c>
      <c r="G938" s="1" t="b">
        <f>ISNUMBER(SEARCH($J$1,Tabla35[[#This Row],[DATO PCGEM19]],1))</f>
        <v>0</v>
      </c>
    </row>
    <row r="939" spans="1:7" ht="15" x14ac:dyDescent="0.25">
      <c r="A939" s="20">
        <v>32261</v>
      </c>
      <c r="B939" t="s">
        <v>171</v>
      </c>
      <c r="C939" s="11" t="str">
        <f t="shared" si="14"/>
        <v>Subdivisionaria</v>
      </c>
      <c r="D939" s="13"/>
      <c r="F939" s="1" t="str">
        <f>CONCATENATE(Tabla13[[#This Row],[CODIGO CONTABLE]]," ",Tabla13[[#This Row],[DENOMINACIÓN]])</f>
        <v>32261 Costo</v>
      </c>
      <c r="G939" s="1" t="b">
        <f>ISNUMBER(SEARCH($J$1,Tabla35[[#This Row],[DATO PCGEM19]],1))</f>
        <v>0</v>
      </c>
    </row>
    <row r="940" spans="1:7" ht="15" x14ac:dyDescent="0.25">
      <c r="A940" s="21">
        <v>322611</v>
      </c>
      <c r="B940" t="s">
        <v>389</v>
      </c>
      <c r="C940" s="11" t="str">
        <f t="shared" si="14"/>
        <v>Analítica</v>
      </c>
      <c r="D940" s="13"/>
      <c r="F940" s="1" t="str">
        <f>CONCATENATE(Tabla13[[#This Row],[CODIGO CONTABLE]]," ",Tabla13[[#This Row],[DENOMINACIÓN]])</f>
        <v>322611 Muebles y enseres costo</v>
      </c>
      <c r="G940" s="1" t="b">
        <f>ISNUMBER(SEARCH($J$1,Tabla35[[#This Row],[DATO PCGEM19]],1))</f>
        <v>0</v>
      </c>
    </row>
    <row r="941" spans="1:7" ht="15" x14ac:dyDescent="0.25">
      <c r="A941" s="20">
        <v>32262</v>
      </c>
      <c r="B941" t="s">
        <v>362</v>
      </c>
      <c r="C941" s="11" t="str">
        <f t="shared" si="14"/>
        <v>Subdivisionaria</v>
      </c>
      <c r="D941" s="13"/>
      <c r="F941" s="1" t="str">
        <f>CONCATENATE(Tabla13[[#This Row],[CODIGO CONTABLE]]," ",Tabla13[[#This Row],[DENOMINACIÓN]])</f>
        <v>32262 Revaluación</v>
      </c>
      <c r="G941" s="1" t="b">
        <f>ISNUMBER(SEARCH($J$1,Tabla35[[#This Row],[DATO PCGEM19]],1))</f>
        <v>0</v>
      </c>
    </row>
    <row r="942" spans="1:7" ht="15" x14ac:dyDescent="0.25">
      <c r="A942" s="21">
        <v>322621</v>
      </c>
      <c r="B942" t="s">
        <v>390</v>
      </c>
      <c r="C942" s="11" t="str">
        <f t="shared" si="14"/>
        <v>Analítica</v>
      </c>
      <c r="D942" s="13"/>
      <c r="F942" s="1" t="str">
        <f>CONCATENATE(Tabla13[[#This Row],[CODIGO CONTABLE]]," ",Tabla13[[#This Row],[DENOMINACIÓN]])</f>
        <v>322621 Muebles y enseres revaluación</v>
      </c>
      <c r="G942" s="1" t="b">
        <f>ISNUMBER(SEARCH($J$1,Tabla35[[#This Row],[DATO PCGEM19]],1))</f>
        <v>0</v>
      </c>
    </row>
    <row r="943" spans="1:7" ht="15" x14ac:dyDescent="0.25">
      <c r="A943" s="20">
        <v>3227</v>
      </c>
      <c r="B943" t="s">
        <v>391</v>
      </c>
      <c r="C943" s="11" t="str">
        <f t="shared" si="14"/>
        <v>Divisionaria</v>
      </c>
      <c r="D943" s="13"/>
      <c r="F943" s="1" t="str">
        <f>CONCATENATE(Tabla13[[#This Row],[CODIGO CONTABLE]]," ",Tabla13[[#This Row],[DENOMINACIÓN]])</f>
        <v>3227 Equipos diversos</v>
      </c>
      <c r="G943" s="1" t="b">
        <f>ISNUMBER(SEARCH($J$1,Tabla35[[#This Row],[DATO PCGEM19]],1))</f>
        <v>0</v>
      </c>
    </row>
    <row r="944" spans="1:7" ht="15" x14ac:dyDescent="0.25">
      <c r="A944" s="20">
        <v>32271</v>
      </c>
      <c r="B944" t="s">
        <v>171</v>
      </c>
      <c r="C944" s="11" t="str">
        <f t="shared" si="14"/>
        <v>Subdivisionaria</v>
      </c>
      <c r="D944" s="13"/>
      <c r="F944" s="1" t="str">
        <f>CONCATENATE(Tabla13[[#This Row],[CODIGO CONTABLE]]," ",Tabla13[[#This Row],[DENOMINACIÓN]])</f>
        <v>32271 Costo</v>
      </c>
      <c r="G944" s="1" t="b">
        <f>ISNUMBER(SEARCH($J$1,Tabla35[[#This Row],[DATO PCGEM19]],1))</f>
        <v>0</v>
      </c>
    </row>
    <row r="945" spans="1:7" ht="15" x14ac:dyDescent="0.25">
      <c r="A945" s="21">
        <v>322711</v>
      </c>
      <c r="B945" t="s">
        <v>392</v>
      </c>
      <c r="C945" s="11" t="str">
        <f t="shared" si="14"/>
        <v>Analítica</v>
      </c>
      <c r="D945" s="13"/>
      <c r="F945" s="1" t="str">
        <f>CONCATENATE(Tabla13[[#This Row],[CODIGO CONTABLE]]," ",Tabla13[[#This Row],[DENOMINACIÓN]])</f>
        <v>322711 Equipos diversos costo</v>
      </c>
      <c r="G945" s="1" t="b">
        <f>ISNUMBER(SEARCH($J$1,Tabla35[[#This Row],[DATO PCGEM19]],1))</f>
        <v>0</v>
      </c>
    </row>
    <row r="946" spans="1:7" ht="15" x14ac:dyDescent="0.25">
      <c r="A946" s="20">
        <v>32272</v>
      </c>
      <c r="B946" t="s">
        <v>362</v>
      </c>
      <c r="C946" s="11" t="str">
        <f t="shared" si="14"/>
        <v>Subdivisionaria</v>
      </c>
      <c r="D946" s="13"/>
      <c r="F946" s="1" t="str">
        <f>CONCATENATE(Tabla13[[#This Row],[CODIGO CONTABLE]]," ",Tabla13[[#This Row],[DENOMINACIÓN]])</f>
        <v>32272 Revaluación</v>
      </c>
      <c r="G946" s="1" t="b">
        <f>ISNUMBER(SEARCH($J$1,Tabla35[[#This Row],[DATO PCGEM19]],1))</f>
        <v>0</v>
      </c>
    </row>
    <row r="947" spans="1:7" ht="15" x14ac:dyDescent="0.25">
      <c r="A947" s="21">
        <v>322721</v>
      </c>
      <c r="B947" t="s">
        <v>393</v>
      </c>
      <c r="C947" s="11" t="str">
        <f t="shared" si="14"/>
        <v>Analítica</v>
      </c>
      <c r="D947" s="13"/>
      <c r="F947" s="1" t="str">
        <f>CONCATENATE(Tabla13[[#This Row],[CODIGO CONTABLE]]," ",Tabla13[[#This Row],[DENOMINACIÓN]])</f>
        <v>322721 Equipos diversos revaluación</v>
      </c>
      <c r="G947" s="1" t="b">
        <f>ISNUMBER(SEARCH($J$1,Tabla35[[#This Row],[DATO PCGEM19]],1))</f>
        <v>0</v>
      </c>
    </row>
    <row r="948" spans="1:7" ht="15" x14ac:dyDescent="0.25">
      <c r="A948" s="20">
        <v>3228</v>
      </c>
      <c r="B948" t="s">
        <v>394</v>
      </c>
      <c r="C948" s="11" t="str">
        <f t="shared" si="14"/>
        <v>Divisionaria</v>
      </c>
      <c r="D948" s="13"/>
      <c r="F948" s="1" t="str">
        <f>CONCATENATE(Tabla13[[#This Row],[CODIGO CONTABLE]]," ",Tabla13[[#This Row],[DENOMINACIÓN]])</f>
        <v>3228 Herramientas y unidades de reemplazo</v>
      </c>
      <c r="G948" s="1" t="b">
        <f>ISNUMBER(SEARCH($J$1,Tabla35[[#This Row],[DATO PCGEM19]],1))</f>
        <v>0</v>
      </c>
    </row>
    <row r="949" spans="1:7" ht="15" x14ac:dyDescent="0.25">
      <c r="A949" s="20">
        <v>32281</v>
      </c>
      <c r="B949" t="s">
        <v>171</v>
      </c>
      <c r="C949" s="11" t="str">
        <f t="shared" si="14"/>
        <v>Subdivisionaria</v>
      </c>
      <c r="D949" s="13"/>
      <c r="F949" s="1" t="str">
        <f>CONCATENATE(Tabla13[[#This Row],[CODIGO CONTABLE]]," ",Tabla13[[#This Row],[DENOMINACIÓN]])</f>
        <v>32281 Costo</v>
      </c>
      <c r="G949" s="1" t="b">
        <f>ISNUMBER(SEARCH($J$1,Tabla35[[#This Row],[DATO PCGEM19]],1))</f>
        <v>0</v>
      </c>
    </row>
    <row r="950" spans="1:7" ht="15" x14ac:dyDescent="0.25">
      <c r="A950" s="21">
        <v>322811</v>
      </c>
      <c r="B950" t="s">
        <v>395</v>
      </c>
      <c r="C950" s="11" t="str">
        <f t="shared" si="14"/>
        <v>Analítica</v>
      </c>
      <c r="D950" s="13"/>
      <c r="F950" s="1" t="str">
        <f>CONCATENATE(Tabla13[[#This Row],[CODIGO CONTABLE]]," ",Tabla13[[#This Row],[DENOMINACIÓN]])</f>
        <v>322811 Herramientas y unidades de reemplazo costo</v>
      </c>
      <c r="G950" s="1" t="b">
        <f>ISNUMBER(SEARCH($J$1,Tabla35[[#This Row],[DATO PCGEM19]],1))</f>
        <v>0</v>
      </c>
    </row>
    <row r="951" spans="1:7" ht="15" x14ac:dyDescent="0.25">
      <c r="A951" s="20">
        <v>32282</v>
      </c>
      <c r="B951" t="s">
        <v>362</v>
      </c>
      <c r="C951" s="11" t="str">
        <f t="shared" si="14"/>
        <v>Subdivisionaria</v>
      </c>
      <c r="D951" s="13"/>
      <c r="F951" s="1" t="str">
        <f>CONCATENATE(Tabla13[[#This Row],[CODIGO CONTABLE]]," ",Tabla13[[#This Row],[DENOMINACIÓN]])</f>
        <v>32282 Revaluación</v>
      </c>
      <c r="G951" s="1" t="b">
        <f>ISNUMBER(SEARCH($J$1,Tabla35[[#This Row],[DATO PCGEM19]],1))</f>
        <v>0</v>
      </c>
    </row>
    <row r="952" spans="1:7" ht="15" x14ac:dyDescent="0.25">
      <c r="A952" s="21">
        <v>322821</v>
      </c>
      <c r="B952" t="s">
        <v>396</v>
      </c>
      <c r="C952" s="11" t="str">
        <f t="shared" si="14"/>
        <v>Analítica</v>
      </c>
      <c r="D952" s="13"/>
      <c r="F952" s="1" t="str">
        <f>CONCATENATE(Tabla13[[#This Row],[CODIGO CONTABLE]]," ",Tabla13[[#This Row],[DENOMINACIÓN]])</f>
        <v>322821 Herramientas y unidades de reemplazo revaluación</v>
      </c>
      <c r="G952" s="1" t="b">
        <f>ISNUMBER(SEARCH($J$1,Tabla35[[#This Row],[DATO PCGEM19]],1))</f>
        <v>0</v>
      </c>
    </row>
    <row r="953" spans="1:7" ht="15" x14ac:dyDescent="0.25">
      <c r="A953" s="20">
        <v>323</v>
      </c>
      <c r="B953" t="s">
        <v>518</v>
      </c>
      <c r="C953" s="11" t="str">
        <f t="shared" si="14"/>
        <v>Subcuenta</v>
      </c>
      <c r="D953" s="13"/>
      <c r="F953" s="1" t="str">
        <f>CONCATENATE(Tabla13[[#This Row],[CODIGO CONTABLE]]," ",Tabla13[[#This Row],[DENOMINACIÓN]])</f>
        <v>323 Propieda, planta y equipo-arrendamiento operativo</v>
      </c>
      <c r="G953" s="1" t="b">
        <f>ISNUMBER(SEARCH($J$1,Tabla35[[#This Row],[DATO PCGEM19]],1))</f>
        <v>0</v>
      </c>
    </row>
    <row r="954" spans="1:7" ht="15" x14ac:dyDescent="0.25">
      <c r="A954" s="20">
        <v>3230</v>
      </c>
      <c r="B954" t="s">
        <v>431</v>
      </c>
      <c r="C954" s="11" t="str">
        <f t="shared" si="14"/>
        <v>Divisionaria</v>
      </c>
      <c r="D954" s="13"/>
      <c r="F954" s="1" t="str">
        <f>CONCATENATE(Tabla13[[#This Row],[CODIGO CONTABLE]]," ",Tabla13[[#This Row],[DENOMINACIÓN]])</f>
        <v>3230 Planta productora en producción</v>
      </c>
      <c r="G954" s="1" t="b">
        <f>ISNUMBER(SEARCH($J$1,Tabla35[[#This Row],[DATO PCGEM19]],1))</f>
        <v>0</v>
      </c>
    </row>
    <row r="955" spans="1:7" ht="15" x14ac:dyDescent="0.25">
      <c r="A955" s="20">
        <v>32301</v>
      </c>
      <c r="B955" t="s">
        <v>171</v>
      </c>
      <c r="C955" s="11" t="str">
        <f t="shared" si="14"/>
        <v>Subdivisionaria</v>
      </c>
      <c r="D955" s="13"/>
      <c r="F955" s="1" t="str">
        <f>CONCATENATE(Tabla13[[#This Row],[CODIGO CONTABLE]]," ",Tabla13[[#This Row],[DENOMINACIÓN]])</f>
        <v>32301 Costo</v>
      </c>
      <c r="G955" s="1" t="b">
        <f>ISNUMBER(SEARCH($J$1,Tabla35[[#This Row],[DATO PCGEM19]],1))</f>
        <v>0</v>
      </c>
    </row>
    <row r="956" spans="1:7" ht="15" x14ac:dyDescent="0.25">
      <c r="A956" s="21">
        <v>323011</v>
      </c>
      <c r="B956" t="s">
        <v>432</v>
      </c>
      <c r="C956" s="11" t="str">
        <f t="shared" si="14"/>
        <v>Analítica</v>
      </c>
      <c r="D956" s="13"/>
      <c r="F956" s="1" t="str">
        <f>CONCATENATE(Tabla13[[#This Row],[CODIGO CONTABLE]]," ",Tabla13[[#This Row],[DENOMINACIÓN]])</f>
        <v>323011 Planta productora en producción costo</v>
      </c>
      <c r="G956" s="1" t="b">
        <f>ISNUMBER(SEARCH($J$1,Tabla35[[#This Row],[DATO PCGEM19]],1))</f>
        <v>0</v>
      </c>
    </row>
    <row r="957" spans="1:7" ht="15" x14ac:dyDescent="0.25">
      <c r="A957" s="20">
        <v>32302</v>
      </c>
      <c r="B957" t="s">
        <v>362</v>
      </c>
      <c r="C957" s="11" t="str">
        <f t="shared" si="14"/>
        <v>Subdivisionaria</v>
      </c>
      <c r="D957" s="13"/>
      <c r="F957" s="1" t="str">
        <f>CONCATENATE(Tabla13[[#This Row],[CODIGO CONTABLE]]," ",Tabla13[[#This Row],[DENOMINACIÓN]])</f>
        <v>32302 Revaluación</v>
      </c>
      <c r="G957" s="1" t="b">
        <f>ISNUMBER(SEARCH($J$1,Tabla35[[#This Row],[DATO PCGEM19]],1))</f>
        <v>0</v>
      </c>
    </row>
    <row r="958" spans="1:7" ht="15" x14ac:dyDescent="0.25">
      <c r="A958" s="21">
        <v>323021</v>
      </c>
      <c r="B958" t="s">
        <v>433</v>
      </c>
      <c r="C958" s="11" t="str">
        <f t="shared" si="14"/>
        <v>Analítica</v>
      </c>
      <c r="D958" s="13"/>
      <c r="F958" s="1" t="str">
        <f>CONCATENATE(Tabla13[[#This Row],[CODIGO CONTABLE]]," ",Tabla13[[#This Row],[DENOMINACIÓN]])</f>
        <v>323021 Planta productora en producción revaluación</v>
      </c>
      <c r="G958" s="1" t="b">
        <f>ISNUMBER(SEARCH($J$1,Tabla35[[#This Row],[DATO PCGEM19]],1))</f>
        <v>0</v>
      </c>
    </row>
    <row r="959" spans="1:7" ht="15" x14ac:dyDescent="0.25">
      <c r="A959" s="20">
        <v>3232</v>
      </c>
      <c r="B959" t="s">
        <v>361</v>
      </c>
      <c r="C959" s="11" t="str">
        <f t="shared" si="14"/>
        <v>Divisionaria</v>
      </c>
      <c r="D959" s="13"/>
      <c r="F959" s="1" t="str">
        <f>CONCATENATE(Tabla13[[#This Row],[CODIGO CONTABLE]]," ",Tabla13[[#This Row],[DENOMINACIÓN]])</f>
        <v>3232 Terrenos</v>
      </c>
      <c r="G959" s="1" t="b">
        <f>ISNUMBER(SEARCH($J$1,Tabla35[[#This Row],[DATO PCGEM19]],1))</f>
        <v>0</v>
      </c>
    </row>
    <row r="960" spans="1:7" ht="15" x14ac:dyDescent="0.25">
      <c r="A960" s="20">
        <v>32321</v>
      </c>
      <c r="B960" t="s">
        <v>171</v>
      </c>
      <c r="C960" s="11" t="str">
        <f t="shared" si="14"/>
        <v>Subdivisionaria</v>
      </c>
      <c r="D960" s="13"/>
      <c r="F960" s="1" t="str">
        <f>CONCATENATE(Tabla13[[#This Row],[CODIGO CONTABLE]]," ",Tabla13[[#This Row],[DENOMINACIÓN]])</f>
        <v>32321 Costo</v>
      </c>
      <c r="G960" s="1" t="b">
        <f>ISNUMBER(SEARCH($J$1,Tabla35[[#This Row],[DATO PCGEM19]],1))</f>
        <v>0</v>
      </c>
    </row>
    <row r="961" spans="1:7" ht="15" x14ac:dyDescent="0.25">
      <c r="A961" s="21">
        <v>323211</v>
      </c>
      <c r="B961" t="s">
        <v>378</v>
      </c>
      <c r="C961" s="11" t="str">
        <f t="shared" si="14"/>
        <v>Analítica</v>
      </c>
      <c r="D961" s="13"/>
      <c r="F961" s="1" t="str">
        <f>CONCATENATE(Tabla13[[#This Row],[CODIGO CONTABLE]]," ",Tabla13[[#This Row],[DENOMINACIÓN]])</f>
        <v>323211 Terrenos costo</v>
      </c>
      <c r="G961" s="1" t="b">
        <f>ISNUMBER(SEARCH($J$1,Tabla35[[#This Row],[DATO PCGEM19]],1))</f>
        <v>0</v>
      </c>
    </row>
    <row r="962" spans="1:7" ht="15" x14ac:dyDescent="0.25">
      <c r="A962" s="20">
        <v>3233</v>
      </c>
      <c r="B962" t="s">
        <v>363</v>
      </c>
      <c r="C962" s="11" t="str">
        <f t="shared" si="14"/>
        <v>Divisionaria</v>
      </c>
      <c r="D962" s="13"/>
      <c r="F962" s="1" t="str">
        <f>CONCATENATE(Tabla13[[#This Row],[CODIGO CONTABLE]]," ",Tabla13[[#This Row],[DENOMINACIÓN]])</f>
        <v>3233 Edificaciones</v>
      </c>
      <c r="G962" s="1" t="b">
        <f>ISNUMBER(SEARCH($J$1,Tabla35[[#This Row],[DATO PCGEM19]],1))</f>
        <v>0</v>
      </c>
    </row>
    <row r="963" spans="1:7" ht="15" x14ac:dyDescent="0.25">
      <c r="A963" s="20">
        <v>32331</v>
      </c>
      <c r="B963" t="s">
        <v>171</v>
      </c>
      <c r="C963" s="11" t="str">
        <f t="shared" si="14"/>
        <v>Subdivisionaria</v>
      </c>
      <c r="D963" s="13"/>
      <c r="F963" s="1" t="str">
        <f>CONCATENATE(Tabla13[[#This Row],[CODIGO CONTABLE]]," ",Tabla13[[#This Row],[DENOMINACIÓN]])</f>
        <v>32331 Costo</v>
      </c>
      <c r="G963" s="1" t="b">
        <f>ISNUMBER(SEARCH($J$1,Tabla35[[#This Row],[DATO PCGEM19]],1))</f>
        <v>0</v>
      </c>
    </row>
    <row r="964" spans="1:7" ht="15" x14ac:dyDescent="0.25">
      <c r="A964" s="21">
        <v>323311</v>
      </c>
      <c r="B964" t="s">
        <v>364</v>
      </c>
      <c r="C964" s="11" t="str">
        <f t="shared" si="14"/>
        <v>Analítica</v>
      </c>
      <c r="D964" s="13"/>
      <c r="F964" s="1" t="str">
        <f>CONCATENATE(Tabla13[[#This Row],[CODIGO CONTABLE]]," ",Tabla13[[#This Row],[DENOMINACIÓN]])</f>
        <v>323311 Edificaciones costo</v>
      </c>
      <c r="G964" s="1" t="b">
        <f>ISNUMBER(SEARCH($J$1,Tabla35[[#This Row],[DATO PCGEM19]],1))</f>
        <v>0</v>
      </c>
    </row>
    <row r="965" spans="1:7" ht="15" x14ac:dyDescent="0.25">
      <c r="A965" s="20">
        <v>32332</v>
      </c>
      <c r="B965" t="s">
        <v>362</v>
      </c>
      <c r="C965" s="11" t="str">
        <f t="shared" si="14"/>
        <v>Subdivisionaria</v>
      </c>
      <c r="D965" s="13"/>
      <c r="F965" s="1" t="str">
        <f>CONCATENATE(Tabla13[[#This Row],[CODIGO CONTABLE]]," ",Tabla13[[#This Row],[DENOMINACIÓN]])</f>
        <v>32332 Revaluación</v>
      </c>
      <c r="G965" s="1" t="b">
        <f>ISNUMBER(SEARCH($J$1,Tabla35[[#This Row],[DATO PCGEM19]],1))</f>
        <v>0</v>
      </c>
    </row>
    <row r="966" spans="1:7" ht="15" x14ac:dyDescent="0.25">
      <c r="A966" s="21">
        <v>323321</v>
      </c>
      <c r="B966" t="s">
        <v>365</v>
      </c>
      <c r="C966" s="11" t="str">
        <f t="shared" si="14"/>
        <v>Analítica</v>
      </c>
      <c r="D966" s="13"/>
      <c r="F966" s="1" t="str">
        <f>CONCATENATE(Tabla13[[#This Row],[CODIGO CONTABLE]]," ",Tabla13[[#This Row],[DENOMINACIÓN]])</f>
        <v>323321 Edificaciones revaluación</v>
      </c>
      <c r="G966" s="1" t="b">
        <f>ISNUMBER(SEARCH($J$1,Tabla35[[#This Row],[DATO PCGEM19]],1))</f>
        <v>0</v>
      </c>
    </row>
    <row r="967" spans="1:7" ht="15" x14ac:dyDescent="0.25">
      <c r="A967" s="20">
        <v>3234</v>
      </c>
      <c r="B967" t="s">
        <v>519</v>
      </c>
      <c r="C967" s="11" t="str">
        <f t="shared" si="14"/>
        <v>Divisionaria</v>
      </c>
      <c r="D967" s="13"/>
      <c r="F967" s="1" t="str">
        <f>CONCATENATE(Tabla13[[#This Row],[CODIGO CONTABLE]]," ",Tabla13[[#This Row],[DENOMINACIÓN]])</f>
        <v>3234 Maquinaria y equipode explotación</v>
      </c>
      <c r="G967" s="1" t="b">
        <f>ISNUMBER(SEARCH($J$1,Tabla35[[#This Row],[DATO PCGEM19]],1))</f>
        <v>0</v>
      </c>
    </row>
    <row r="968" spans="1:7" ht="15" x14ac:dyDescent="0.25">
      <c r="A968" s="20">
        <v>32341</v>
      </c>
      <c r="B968" t="s">
        <v>171</v>
      </c>
      <c r="C968" s="11" t="str">
        <f t="shared" si="14"/>
        <v>Subdivisionaria</v>
      </c>
      <c r="D968" s="13"/>
      <c r="F968" s="1" t="str">
        <f>CONCATENATE(Tabla13[[#This Row],[CODIGO CONTABLE]]," ",Tabla13[[#This Row],[DENOMINACIÓN]])</f>
        <v>32341 Costo</v>
      </c>
      <c r="G968" s="1" t="b">
        <f>ISNUMBER(SEARCH($J$1,Tabla35[[#This Row],[DATO PCGEM19]],1))</f>
        <v>0</v>
      </c>
    </row>
    <row r="969" spans="1:7" ht="15" x14ac:dyDescent="0.25">
      <c r="A969" s="21">
        <v>323411</v>
      </c>
      <c r="B969" t="s">
        <v>520</v>
      </c>
      <c r="C969" s="11" t="str">
        <f t="shared" si="14"/>
        <v>Analítica</v>
      </c>
      <c r="D969" s="13"/>
      <c r="F969" s="1" t="str">
        <f>CONCATENATE(Tabla13[[#This Row],[CODIGO CONTABLE]]," ",Tabla13[[#This Row],[DENOMINACIÓN]])</f>
        <v>323411 Maquinaria y equipode explotación costo</v>
      </c>
      <c r="G969" s="1" t="b">
        <f>ISNUMBER(SEARCH($J$1,Tabla35[[#This Row],[DATO PCGEM19]],1))</f>
        <v>0</v>
      </c>
    </row>
    <row r="970" spans="1:7" ht="15" x14ac:dyDescent="0.25">
      <c r="A970" s="20">
        <v>32342</v>
      </c>
      <c r="B970" t="s">
        <v>362</v>
      </c>
      <c r="C970" s="11" t="str">
        <f t="shared" ref="C970:C1033" si="15">IF(LEN(A970)=1, "Elemento", IF(LEN(A970)=2, "Cuenta", IF(LEN(A970)=3, "Subcuenta", IF(LEN(A970)=4, "Divisionaria", IF(LEN(A970)=5, "Subdivisionaria", "Analítica")))))</f>
        <v>Subdivisionaria</v>
      </c>
      <c r="D970" s="13"/>
      <c r="F970" s="1" t="str">
        <f>CONCATENATE(Tabla13[[#This Row],[CODIGO CONTABLE]]," ",Tabla13[[#This Row],[DENOMINACIÓN]])</f>
        <v>32342 Revaluación</v>
      </c>
      <c r="G970" s="1" t="b">
        <f>ISNUMBER(SEARCH($J$1,Tabla35[[#This Row],[DATO PCGEM19]],1))</f>
        <v>0</v>
      </c>
    </row>
    <row r="971" spans="1:7" ht="15" x14ac:dyDescent="0.25">
      <c r="A971" s="21">
        <v>323421</v>
      </c>
      <c r="B971" t="s">
        <v>521</v>
      </c>
      <c r="C971" s="11" t="str">
        <f t="shared" si="15"/>
        <v>Analítica</v>
      </c>
      <c r="D971" s="13"/>
      <c r="F971" s="1" t="str">
        <f>CONCATENATE(Tabla13[[#This Row],[CODIGO CONTABLE]]," ",Tabla13[[#This Row],[DENOMINACIÓN]])</f>
        <v>323421 Maquinaria y equipode explotación revaluación</v>
      </c>
      <c r="G971" s="1" t="b">
        <f>ISNUMBER(SEARCH($J$1,Tabla35[[#This Row],[DATO PCGEM19]],1))</f>
        <v>0</v>
      </c>
    </row>
    <row r="972" spans="1:7" ht="15" x14ac:dyDescent="0.25">
      <c r="A972" s="20">
        <v>3235</v>
      </c>
      <c r="B972" t="s">
        <v>385</v>
      </c>
      <c r="C972" s="11" t="str">
        <f t="shared" si="15"/>
        <v>Divisionaria</v>
      </c>
      <c r="D972" s="13"/>
      <c r="F972" s="1" t="str">
        <f>CONCATENATE(Tabla13[[#This Row],[CODIGO CONTABLE]]," ",Tabla13[[#This Row],[DENOMINACIÓN]])</f>
        <v>3235 Unidades de transporte</v>
      </c>
      <c r="G972" s="1" t="b">
        <f>ISNUMBER(SEARCH($J$1,Tabla35[[#This Row],[DATO PCGEM19]],1))</f>
        <v>0</v>
      </c>
    </row>
    <row r="973" spans="1:7" ht="15" x14ac:dyDescent="0.25">
      <c r="A973" s="20">
        <v>32351</v>
      </c>
      <c r="B973" t="s">
        <v>171</v>
      </c>
      <c r="C973" s="11" t="str">
        <f t="shared" si="15"/>
        <v>Subdivisionaria</v>
      </c>
      <c r="D973" s="13"/>
      <c r="F973" s="1" t="str">
        <f>CONCATENATE(Tabla13[[#This Row],[CODIGO CONTABLE]]," ",Tabla13[[#This Row],[DENOMINACIÓN]])</f>
        <v>32351 Costo</v>
      </c>
      <c r="G973" s="1" t="b">
        <f>ISNUMBER(SEARCH($J$1,Tabla35[[#This Row],[DATO PCGEM19]],1))</f>
        <v>0</v>
      </c>
    </row>
    <row r="974" spans="1:7" ht="15" x14ac:dyDescent="0.25">
      <c r="A974" s="21">
        <v>323511</v>
      </c>
      <c r="B974" t="s">
        <v>386</v>
      </c>
      <c r="C974" s="11" t="str">
        <f t="shared" si="15"/>
        <v>Analítica</v>
      </c>
      <c r="D974" s="13"/>
      <c r="F974" s="1" t="str">
        <f>CONCATENATE(Tabla13[[#This Row],[CODIGO CONTABLE]]," ",Tabla13[[#This Row],[DENOMINACIÓN]])</f>
        <v>323511 Unidades de transporte costo</v>
      </c>
      <c r="G974" s="1" t="b">
        <f>ISNUMBER(SEARCH($J$1,Tabla35[[#This Row],[DATO PCGEM19]],1))</f>
        <v>0</v>
      </c>
    </row>
    <row r="975" spans="1:7" ht="15" x14ac:dyDescent="0.25">
      <c r="A975" s="20">
        <v>32352</v>
      </c>
      <c r="B975" t="s">
        <v>362</v>
      </c>
      <c r="C975" s="11" t="str">
        <f t="shared" si="15"/>
        <v>Subdivisionaria</v>
      </c>
      <c r="D975" s="13"/>
      <c r="F975" s="1" t="str">
        <f>CONCATENATE(Tabla13[[#This Row],[CODIGO CONTABLE]]," ",Tabla13[[#This Row],[DENOMINACIÓN]])</f>
        <v>32352 Revaluación</v>
      </c>
      <c r="G975" s="1" t="b">
        <f>ISNUMBER(SEARCH($J$1,Tabla35[[#This Row],[DATO PCGEM19]],1))</f>
        <v>0</v>
      </c>
    </row>
    <row r="976" spans="1:7" ht="15" x14ac:dyDescent="0.25">
      <c r="A976" s="21">
        <v>323521</v>
      </c>
      <c r="B976" t="s">
        <v>387</v>
      </c>
      <c r="C976" s="11" t="str">
        <f t="shared" si="15"/>
        <v>Analítica</v>
      </c>
      <c r="D976" s="13"/>
      <c r="F976" s="1" t="str">
        <f>CONCATENATE(Tabla13[[#This Row],[CODIGO CONTABLE]]," ",Tabla13[[#This Row],[DENOMINACIÓN]])</f>
        <v>323521 Unidades de transporte revaluación</v>
      </c>
      <c r="G976" s="1" t="b">
        <f>ISNUMBER(SEARCH($J$1,Tabla35[[#This Row],[DATO PCGEM19]],1))</f>
        <v>0</v>
      </c>
    </row>
    <row r="977" spans="1:7" ht="15" x14ac:dyDescent="0.25">
      <c r="A977" s="20">
        <v>3236</v>
      </c>
      <c r="B977" t="s">
        <v>391</v>
      </c>
      <c r="C977" s="11" t="str">
        <f t="shared" si="15"/>
        <v>Divisionaria</v>
      </c>
      <c r="D977" s="13"/>
      <c r="F977" s="1" t="str">
        <f>CONCATENATE(Tabla13[[#This Row],[CODIGO CONTABLE]]," ",Tabla13[[#This Row],[DENOMINACIÓN]])</f>
        <v>3236 Equipos diversos</v>
      </c>
      <c r="G977" s="1" t="b">
        <f>ISNUMBER(SEARCH($J$1,Tabla35[[#This Row],[DATO PCGEM19]],1))</f>
        <v>0</v>
      </c>
    </row>
    <row r="978" spans="1:7" ht="15" x14ac:dyDescent="0.25">
      <c r="A978" s="20">
        <v>32361</v>
      </c>
      <c r="B978" t="s">
        <v>171</v>
      </c>
      <c r="C978" s="11" t="str">
        <f t="shared" si="15"/>
        <v>Subdivisionaria</v>
      </c>
      <c r="D978" s="13"/>
      <c r="F978" s="1" t="str">
        <f>CONCATENATE(Tabla13[[#This Row],[CODIGO CONTABLE]]," ",Tabla13[[#This Row],[DENOMINACIÓN]])</f>
        <v>32361 Costo</v>
      </c>
      <c r="G978" s="1" t="b">
        <f>ISNUMBER(SEARCH($J$1,Tabla35[[#This Row],[DATO PCGEM19]],1))</f>
        <v>0</v>
      </c>
    </row>
    <row r="979" spans="1:7" ht="15" x14ac:dyDescent="0.25">
      <c r="A979" s="21">
        <v>323611</v>
      </c>
      <c r="B979" t="s">
        <v>392</v>
      </c>
      <c r="C979" s="11" t="str">
        <f t="shared" si="15"/>
        <v>Analítica</v>
      </c>
      <c r="D979" s="13"/>
      <c r="F979" s="1" t="str">
        <f>CONCATENATE(Tabla13[[#This Row],[CODIGO CONTABLE]]," ",Tabla13[[#This Row],[DENOMINACIÓN]])</f>
        <v>323611 Equipos diversos costo</v>
      </c>
      <c r="G979" s="1" t="b">
        <f>ISNUMBER(SEARCH($J$1,Tabla35[[#This Row],[DATO PCGEM19]],1))</f>
        <v>0</v>
      </c>
    </row>
    <row r="980" spans="1:7" ht="15" x14ac:dyDescent="0.25">
      <c r="A980" s="20">
        <v>32362</v>
      </c>
      <c r="B980" t="s">
        <v>362</v>
      </c>
      <c r="C980" s="11" t="str">
        <f t="shared" si="15"/>
        <v>Subdivisionaria</v>
      </c>
      <c r="D980" s="13"/>
      <c r="F980" s="1" t="str">
        <f>CONCATENATE(Tabla13[[#This Row],[CODIGO CONTABLE]]," ",Tabla13[[#This Row],[DENOMINACIÓN]])</f>
        <v>32362 Revaluación</v>
      </c>
      <c r="G980" s="1" t="b">
        <f>ISNUMBER(SEARCH($J$1,Tabla35[[#This Row],[DATO PCGEM19]],1))</f>
        <v>0</v>
      </c>
    </row>
    <row r="981" spans="1:7" ht="15" x14ac:dyDescent="0.25">
      <c r="A981" s="21">
        <v>323621</v>
      </c>
      <c r="B981" t="s">
        <v>393</v>
      </c>
      <c r="C981" s="11" t="str">
        <f t="shared" si="15"/>
        <v>Analítica</v>
      </c>
      <c r="D981" s="13"/>
      <c r="F981" s="1" t="str">
        <f>CONCATENATE(Tabla13[[#This Row],[CODIGO CONTABLE]]," ",Tabla13[[#This Row],[DENOMINACIÓN]])</f>
        <v>323621 Equipos diversos revaluación</v>
      </c>
      <c r="G981" s="1" t="b">
        <f>ISNUMBER(SEARCH($J$1,Tabla35[[#This Row],[DATO PCGEM19]],1))</f>
        <v>0</v>
      </c>
    </row>
    <row r="982" spans="1:7" ht="15" x14ac:dyDescent="0.25">
      <c r="A982" s="18">
        <v>33</v>
      </c>
      <c r="B982" s="19" t="s">
        <v>6</v>
      </c>
      <c r="C982" s="11" t="str">
        <f t="shared" si="15"/>
        <v>Cuenta</v>
      </c>
      <c r="D982" s="13"/>
      <c r="F982" s="1" t="str">
        <f>CONCATENATE(Tabla13[[#This Row],[CODIGO CONTABLE]]," ",Tabla13[[#This Row],[DENOMINACIÓN]])</f>
        <v>33 PROPIEDAD, PLANTA Y EQUIPO</v>
      </c>
      <c r="G982" s="1" t="b">
        <f>ISNUMBER(SEARCH($J$1,Tabla35[[#This Row],[DATO PCGEM19]],1))</f>
        <v>0</v>
      </c>
    </row>
    <row r="983" spans="1:7" ht="15" x14ac:dyDescent="0.25">
      <c r="A983" s="20">
        <v>330</v>
      </c>
      <c r="B983" t="s">
        <v>522</v>
      </c>
      <c r="C983" s="11" t="str">
        <f t="shared" si="15"/>
        <v>Subcuenta</v>
      </c>
      <c r="D983" s="13"/>
      <c r="F983" s="1" t="str">
        <f>CONCATENATE(Tabla13[[#This Row],[CODIGO CONTABLE]]," ",Tabla13[[#This Row],[DENOMINACIÓN]])</f>
        <v>330 Planta productora</v>
      </c>
      <c r="G983" s="1" t="b">
        <f>ISNUMBER(SEARCH($J$1,Tabla35[[#This Row],[DATO PCGEM19]],1))</f>
        <v>0</v>
      </c>
    </row>
    <row r="984" spans="1:7" ht="15" x14ac:dyDescent="0.25">
      <c r="A984" s="20">
        <v>3301</v>
      </c>
      <c r="B984" t="s">
        <v>431</v>
      </c>
      <c r="C984" s="11" t="str">
        <f t="shared" si="15"/>
        <v>Divisionaria</v>
      </c>
      <c r="D984" s="13"/>
      <c r="F984" s="1" t="str">
        <f>CONCATENATE(Tabla13[[#This Row],[CODIGO CONTABLE]]," ",Tabla13[[#This Row],[DENOMINACIÓN]])</f>
        <v>3301 Planta productora en producción</v>
      </c>
      <c r="G984" s="1" t="b">
        <f>ISNUMBER(SEARCH($J$1,Tabla35[[#This Row],[DATO PCGEM19]],1))</f>
        <v>0</v>
      </c>
    </row>
    <row r="985" spans="1:7" ht="15" x14ac:dyDescent="0.25">
      <c r="A985" s="20">
        <v>33011</v>
      </c>
      <c r="B985" t="s">
        <v>171</v>
      </c>
      <c r="C985" s="11" t="str">
        <f t="shared" si="15"/>
        <v>Subdivisionaria</v>
      </c>
      <c r="D985" s="13"/>
      <c r="F985" s="1" t="str">
        <f>CONCATENATE(Tabla13[[#This Row],[CODIGO CONTABLE]]," ",Tabla13[[#This Row],[DENOMINACIÓN]])</f>
        <v>33011 Costo</v>
      </c>
      <c r="G985" s="1" t="b">
        <f>ISNUMBER(SEARCH($J$1,Tabla35[[#This Row],[DATO PCGEM19]],1))</f>
        <v>0</v>
      </c>
    </row>
    <row r="986" spans="1:7" ht="15" x14ac:dyDescent="0.25">
      <c r="A986" s="21">
        <v>330111</v>
      </c>
      <c r="B986" t="s">
        <v>432</v>
      </c>
      <c r="C986" s="11" t="str">
        <f t="shared" si="15"/>
        <v>Analítica</v>
      </c>
      <c r="D986" s="13"/>
      <c r="F986" s="1" t="str">
        <f>CONCATENATE(Tabla13[[#This Row],[CODIGO CONTABLE]]," ",Tabla13[[#This Row],[DENOMINACIÓN]])</f>
        <v>330111 Planta productora en producción costo</v>
      </c>
      <c r="G986" s="1" t="b">
        <f>ISNUMBER(SEARCH($J$1,Tabla35[[#This Row],[DATO PCGEM19]],1))</f>
        <v>0</v>
      </c>
    </row>
    <row r="987" spans="1:7" ht="15" x14ac:dyDescent="0.25">
      <c r="A987" s="20">
        <v>33012</v>
      </c>
      <c r="B987" t="s">
        <v>362</v>
      </c>
      <c r="C987" s="11" t="str">
        <f t="shared" si="15"/>
        <v>Subdivisionaria</v>
      </c>
      <c r="D987" s="13"/>
      <c r="F987" s="1" t="str">
        <f>CONCATENATE(Tabla13[[#This Row],[CODIGO CONTABLE]]," ",Tabla13[[#This Row],[DENOMINACIÓN]])</f>
        <v>33012 Revaluación</v>
      </c>
      <c r="G987" s="1" t="b">
        <f>ISNUMBER(SEARCH($J$1,Tabla35[[#This Row],[DATO PCGEM19]],1))</f>
        <v>0</v>
      </c>
    </row>
    <row r="988" spans="1:7" ht="15" x14ac:dyDescent="0.25">
      <c r="A988" s="21">
        <v>330121</v>
      </c>
      <c r="B988" t="s">
        <v>433</v>
      </c>
      <c r="C988" s="11" t="str">
        <f t="shared" si="15"/>
        <v>Analítica</v>
      </c>
      <c r="D988" s="13"/>
      <c r="F988" s="1" t="str">
        <f>CONCATENATE(Tabla13[[#This Row],[CODIGO CONTABLE]]," ",Tabla13[[#This Row],[DENOMINACIÓN]])</f>
        <v>330121 Planta productora en producción revaluación</v>
      </c>
      <c r="G988" s="1" t="b">
        <f>ISNUMBER(SEARCH($J$1,Tabla35[[#This Row],[DATO PCGEM19]],1))</f>
        <v>0</v>
      </c>
    </row>
    <row r="989" spans="1:7" ht="15" x14ac:dyDescent="0.25">
      <c r="A989" s="20">
        <v>33013</v>
      </c>
      <c r="B989" t="s">
        <v>333</v>
      </c>
      <c r="C989" s="11" t="str">
        <f t="shared" si="15"/>
        <v>Subdivisionaria</v>
      </c>
      <c r="D989" s="13"/>
      <c r="F989" s="1" t="str">
        <f>CONCATENATE(Tabla13[[#This Row],[CODIGO CONTABLE]]," ",Tabla13[[#This Row],[DENOMINACIÓN]])</f>
        <v>33013 Costo de financiación</v>
      </c>
      <c r="G989" s="1" t="b">
        <f>ISNUMBER(SEARCH($J$1,Tabla35[[#This Row],[DATO PCGEM19]],1))</f>
        <v>0</v>
      </c>
    </row>
    <row r="990" spans="1:7" ht="15" x14ac:dyDescent="0.25">
      <c r="A990" s="21">
        <v>330131</v>
      </c>
      <c r="B990" t="s">
        <v>434</v>
      </c>
      <c r="C990" s="11" t="str">
        <f t="shared" si="15"/>
        <v>Analítica</v>
      </c>
      <c r="D990" s="13"/>
      <c r="F990" s="1" t="str">
        <f>CONCATENATE(Tabla13[[#This Row],[CODIGO CONTABLE]]," ",Tabla13[[#This Row],[DENOMINACIÓN]])</f>
        <v>330131 Planta productora en producción costo de financiación</v>
      </c>
      <c r="G990" s="1" t="b">
        <f>ISNUMBER(SEARCH($J$1,Tabla35[[#This Row],[DATO PCGEM19]],1))</f>
        <v>0</v>
      </c>
    </row>
    <row r="991" spans="1:7" ht="15" x14ac:dyDescent="0.25">
      <c r="A991" s="20">
        <v>33014</v>
      </c>
      <c r="B991" t="s">
        <v>173</v>
      </c>
      <c r="C991" s="11" t="str">
        <f t="shared" si="15"/>
        <v>Subdivisionaria</v>
      </c>
      <c r="D991" s="13"/>
      <c r="F991" s="1" t="str">
        <f>CONCATENATE(Tabla13[[#This Row],[CODIGO CONTABLE]]," ",Tabla13[[#This Row],[DENOMINACIÓN]])</f>
        <v>33014 Valor razonable</v>
      </c>
      <c r="G991" s="1" t="b">
        <f>ISNUMBER(SEARCH($J$1,Tabla35[[#This Row],[DATO PCGEM19]],1))</f>
        <v>0</v>
      </c>
    </row>
    <row r="992" spans="1:7" ht="15" x14ac:dyDescent="0.25">
      <c r="A992" s="21">
        <v>330141</v>
      </c>
      <c r="B992" t="s">
        <v>435</v>
      </c>
      <c r="C992" s="11" t="str">
        <f t="shared" si="15"/>
        <v>Analítica</v>
      </c>
      <c r="D992" s="13"/>
      <c r="F992" s="1" t="str">
        <f>CONCATENATE(Tabla13[[#This Row],[CODIGO CONTABLE]]," ",Tabla13[[#This Row],[DENOMINACIÓN]])</f>
        <v>330141 Planta productora en producción valor razonable</v>
      </c>
      <c r="G992" s="1" t="b">
        <f>ISNUMBER(SEARCH($J$1,Tabla35[[#This Row],[DATO PCGEM19]],1))</f>
        <v>0</v>
      </c>
    </row>
    <row r="993" spans="1:7" ht="15" x14ac:dyDescent="0.25">
      <c r="A993" s="20">
        <v>3302</v>
      </c>
      <c r="B993" t="s">
        <v>373</v>
      </c>
      <c r="C993" s="11" t="str">
        <f t="shared" si="15"/>
        <v>Divisionaria</v>
      </c>
      <c r="D993" s="13"/>
      <c r="F993" s="1" t="str">
        <f>CONCATENATE(Tabla13[[#This Row],[CODIGO CONTABLE]]," ",Tabla13[[#This Row],[DENOMINACIÓN]])</f>
        <v>3302 Planta productora en desarrollo</v>
      </c>
      <c r="G993" s="1" t="b">
        <f>ISNUMBER(SEARCH($J$1,Tabla35[[#This Row],[DATO PCGEM19]],1))</f>
        <v>0</v>
      </c>
    </row>
    <row r="994" spans="1:7" ht="15" x14ac:dyDescent="0.25">
      <c r="A994" s="20">
        <v>33021</v>
      </c>
      <c r="B994" t="s">
        <v>171</v>
      </c>
      <c r="C994" s="11" t="str">
        <f t="shared" si="15"/>
        <v>Subdivisionaria</v>
      </c>
      <c r="D994" s="13"/>
      <c r="F994" s="1" t="str">
        <f>CONCATENATE(Tabla13[[#This Row],[CODIGO CONTABLE]]," ",Tabla13[[#This Row],[DENOMINACIÓN]])</f>
        <v>33021 Costo</v>
      </c>
      <c r="G994" s="1" t="b">
        <f>ISNUMBER(SEARCH($J$1,Tabla35[[#This Row],[DATO PCGEM19]],1))</f>
        <v>0</v>
      </c>
    </row>
    <row r="995" spans="1:7" ht="15" x14ac:dyDescent="0.25">
      <c r="A995" s="21">
        <v>330211</v>
      </c>
      <c r="B995" t="s">
        <v>511</v>
      </c>
      <c r="C995" s="11" t="str">
        <f t="shared" si="15"/>
        <v>Analítica</v>
      </c>
      <c r="D995" s="13"/>
      <c r="F995" s="1" t="str">
        <f>CONCATENATE(Tabla13[[#This Row],[CODIGO CONTABLE]]," ",Tabla13[[#This Row],[DENOMINACIÓN]])</f>
        <v>330211 Planta productora en desarrollo costo</v>
      </c>
      <c r="G995" s="1" t="b">
        <f>ISNUMBER(SEARCH($J$1,Tabla35[[#This Row],[DATO PCGEM19]],1))</f>
        <v>0</v>
      </c>
    </row>
    <row r="996" spans="1:7" ht="15" x14ac:dyDescent="0.25">
      <c r="A996" s="20">
        <v>33022</v>
      </c>
      <c r="B996" t="s">
        <v>362</v>
      </c>
      <c r="C996" s="11" t="str">
        <f t="shared" si="15"/>
        <v>Subdivisionaria</v>
      </c>
      <c r="D996" s="13"/>
      <c r="F996" s="1" t="str">
        <f>CONCATENATE(Tabla13[[#This Row],[CODIGO CONTABLE]]," ",Tabla13[[#This Row],[DENOMINACIÓN]])</f>
        <v>33022 Revaluación</v>
      </c>
      <c r="G996" s="1" t="b">
        <f>ISNUMBER(SEARCH($J$1,Tabla35[[#This Row],[DATO PCGEM19]],1))</f>
        <v>0</v>
      </c>
    </row>
    <row r="997" spans="1:7" ht="15" x14ac:dyDescent="0.25">
      <c r="A997" s="21">
        <v>330221</v>
      </c>
      <c r="B997" t="s">
        <v>512</v>
      </c>
      <c r="C997" s="11" t="str">
        <f t="shared" si="15"/>
        <v>Analítica</v>
      </c>
      <c r="D997" s="13"/>
      <c r="F997" s="1" t="str">
        <f>CONCATENATE(Tabla13[[#This Row],[CODIGO CONTABLE]]," ",Tabla13[[#This Row],[DENOMINACIÓN]])</f>
        <v>330221 Planta productora en desarrollo revaluación</v>
      </c>
      <c r="G997" s="1" t="b">
        <f>ISNUMBER(SEARCH($J$1,Tabla35[[#This Row],[DATO PCGEM19]],1))</f>
        <v>0</v>
      </c>
    </row>
    <row r="998" spans="1:7" ht="15" x14ac:dyDescent="0.25">
      <c r="A998" s="20">
        <v>33023</v>
      </c>
      <c r="B998" t="s">
        <v>333</v>
      </c>
      <c r="C998" s="11" t="str">
        <f t="shared" si="15"/>
        <v>Subdivisionaria</v>
      </c>
      <c r="D998" s="13"/>
      <c r="F998" s="1" t="str">
        <f>CONCATENATE(Tabla13[[#This Row],[CODIGO CONTABLE]]," ",Tabla13[[#This Row],[DENOMINACIÓN]])</f>
        <v>33023 Costo de financiación</v>
      </c>
      <c r="G998" s="1" t="b">
        <f>ISNUMBER(SEARCH($J$1,Tabla35[[#This Row],[DATO PCGEM19]],1))</f>
        <v>0</v>
      </c>
    </row>
    <row r="999" spans="1:7" ht="15" x14ac:dyDescent="0.25">
      <c r="A999" s="21">
        <v>330231</v>
      </c>
      <c r="B999" t="s">
        <v>513</v>
      </c>
      <c r="C999" s="11" t="str">
        <f t="shared" si="15"/>
        <v>Analítica</v>
      </c>
      <c r="D999" s="13"/>
      <c r="F999" s="1" t="str">
        <f>CONCATENATE(Tabla13[[#This Row],[CODIGO CONTABLE]]," ",Tabla13[[#This Row],[DENOMINACIÓN]])</f>
        <v>330231 Planta productora en desarrollo costo de financiación</v>
      </c>
      <c r="G999" s="1" t="b">
        <f>ISNUMBER(SEARCH($J$1,Tabla35[[#This Row],[DATO PCGEM19]],1))</f>
        <v>0</v>
      </c>
    </row>
    <row r="1000" spans="1:7" ht="15" x14ac:dyDescent="0.25">
      <c r="A1000" s="20">
        <v>33024</v>
      </c>
      <c r="B1000" t="s">
        <v>173</v>
      </c>
      <c r="C1000" s="11" t="str">
        <f t="shared" si="15"/>
        <v>Subdivisionaria</v>
      </c>
      <c r="D1000" s="13"/>
      <c r="F1000" s="1" t="str">
        <f>CONCATENATE(Tabla13[[#This Row],[CODIGO CONTABLE]]," ",Tabla13[[#This Row],[DENOMINACIÓN]])</f>
        <v>33024 Valor razonable</v>
      </c>
      <c r="G1000" s="1" t="b">
        <f>ISNUMBER(SEARCH($J$1,Tabla35[[#This Row],[DATO PCGEM19]],1))</f>
        <v>0</v>
      </c>
    </row>
    <row r="1001" spans="1:7" ht="15" x14ac:dyDescent="0.25">
      <c r="A1001" s="21">
        <v>330241</v>
      </c>
      <c r="B1001" t="s">
        <v>523</v>
      </c>
      <c r="C1001" s="11" t="str">
        <f t="shared" si="15"/>
        <v>Analítica</v>
      </c>
      <c r="D1001" s="13"/>
      <c r="F1001" s="1" t="str">
        <f>CONCATENATE(Tabla13[[#This Row],[CODIGO CONTABLE]]," ",Tabla13[[#This Row],[DENOMINACIÓN]])</f>
        <v>330241 Planta productora en desarrollo valor razonable</v>
      </c>
      <c r="G1001" s="1" t="b">
        <f>ISNUMBER(SEARCH($J$1,Tabla35[[#This Row],[DATO PCGEM19]],1))</f>
        <v>0</v>
      </c>
    </row>
    <row r="1002" spans="1:7" ht="15" x14ac:dyDescent="0.25">
      <c r="A1002" s="20">
        <v>331</v>
      </c>
      <c r="B1002" t="s">
        <v>361</v>
      </c>
      <c r="C1002" s="11" t="str">
        <f t="shared" si="15"/>
        <v>Subcuenta</v>
      </c>
      <c r="D1002" s="13"/>
      <c r="F1002" s="1" t="str">
        <f>CONCATENATE(Tabla13[[#This Row],[CODIGO CONTABLE]]," ",Tabla13[[#This Row],[DENOMINACIÓN]])</f>
        <v>331 Terrenos</v>
      </c>
      <c r="G1002" s="1" t="b">
        <f>ISNUMBER(SEARCH($J$1,Tabla35[[#This Row],[DATO PCGEM19]],1))</f>
        <v>0</v>
      </c>
    </row>
    <row r="1003" spans="1:7" ht="15" x14ac:dyDescent="0.25">
      <c r="A1003" s="20">
        <v>3311</v>
      </c>
      <c r="B1003" t="s">
        <v>361</v>
      </c>
      <c r="C1003" s="11" t="str">
        <f t="shared" si="15"/>
        <v>Divisionaria</v>
      </c>
      <c r="D1003" s="13"/>
      <c r="F1003" s="1" t="str">
        <f>CONCATENATE(Tabla13[[#This Row],[CODIGO CONTABLE]]," ",Tabla13[[#This Row],[DENOMINACIÓN]])</f>
        <v>3311 Terrenos</v>
      </c>
      <c r="G1003" s="1" t="b">
        <f>ISNUMBER(SEARCH($J$1,Tabla35[[#This Row],[DATO PCGEM19]],1))</f>
        <v>0</v>
      </c>
    </row>
    <row r="1004" spans="1:7" ht="15" x14ac:dyDescent="0.25">
      <c r="A1004" s="20">
        <v>33111</v>
      </c>
      <c r="B1004" t="s">
        <v>171</v>
      </c>
      <c r="C1004" s="11" t="str">
        <f t="shared" si="15"/>
        <v>Subdivisionaria</v>
      </c>
      <c r="D1004" s="13"/>
      <c r="F1004" s="1" t="str">
        <f>CONCATENATE(Tabla13[[#This Row],[CODIGO CONTABLE]]," ",Tabla13[[#This Row],[DENOMINACIÓN]])</f>
        <v>33111 Costo</v>
      </c>
      <c r="G1004" s="1" t="b">
        <f>ISNUMBER(SEARCH($J$1,Tabla35[[#This Row],[DATO PCGEM19]],1))</f>
        <v>0</v>
      </c>
    </row>
    <row r="1005" spans="1:7" ht="15" x14ac:dyDescent="0.25">
      <c r="A1005" s="21">
        <v>331111</v>
      </c>
      <c r="B1005" t="s">
        <v>378</v>
      </c>
      <c r="C1005" s="11" t="str">
        <f t="shared" si="15"/>
        <v>Analítica</v>
      </c>
      <c r="D1005" s="13"/>
      <c r="F1005" s="1" t="str">
        <f>CONCATENATE(Tabla13[[#This Row],[CODIGO CONTABLE]]," ",Tabla13[[#This Row],[DENOMINACIÓN]])</f>
        <v>331111 Terrenos costo</v>
      </c>
      <c r="G1005" s="1" t="b">
        <f>ISNUMBER(SEARCH($J$1,Tabla35[[#This Row],[DATO PCGEM19]],1))</f>
        <v>0</v>
      </c>
    </row>
    <row r="1006" spans="1:7" ht="15" x14ac:dyDescent="0.25">
      <c r="A1006" s="20">
        <v>33112</v>
      </c>
      <c r="B1006" t="s">
        <v>362</v>
      </c>
      <c r="C1006" s="11" t="str">
        <f t="shared" si="15"/>
        <v>Subdivisionaria</v>
      </c>
      <c r="D1006" s="13"/>
      <c r="F1006" s="1" t="str">
        <f>CONCATENATE(Tabla13[[#This Row],[CODIGO CONTABLE]]," ",Tabla13[[#This Row],[DENOMINACIÓN]])</f>
        <v>33112 Revaluación</v>
      </c>
      <c r="G1006" s="1" t="b">
        <f>ISNUMBER(SEARCH($J$1,Tabla35[[#This Row],[DATO PCGEM19]],1))</f>
        <v>0</v>
      </c>
    </row>
    <row r="1007" spans="1:7" ht="15" x14ac:dyDescent="0.25">
      <c r="A1007" s="21">
        <v>331121</v>
      </c>
      <c r="B1007" t="s">
        <v>379</v>
      </c>
      <c r="C1007" s="11" t="str">
        <f t="shared" si="15"/>
        <v>Analítica</v>
      </c>
      <c r="D1007" s="13"/>
      <c r="F1007" s="1" t="str">
        <f>CONCATENATE(Tabla13[[#This Row],[CODIGO CONTABLE]]," ",Tabla13[[#This Row],[DENOMINACIÓN]])</f>
        <v>331121 Terrenos revaluación</v>
      </c>
      <c r="G1007" s="1" t="b">
        <f>ISNUMBER(SEARCH($J$1,Tabla35[[#This Row],[DATO PCGEM19]],1))</f>
        <v>0</v>
      </c>
    </row>
    <row r="1008" spans="1:7" ht="15" x14ac:dyDescent="0.25">
      <c r="A1008" s="20">
        <v>332</v>
      </c>
      <c r="B1008" t="s">
        <v>363</v>
      </c>
      <c r="C1008" s="11" t="str">
        <f t="shared" si="15"/>
        <v>Subcuenta</v>
      </c>
      <c r="D1008" s="13"/>
      <c r="F1008" s="1" t="str">
        <f>CONCATENATE(Tabla13[[#This Row],[CODIGO CONTABLE]]," ",Tabla13[[#This Row],[DENOMINACIÓN]])</f>
        <v>332 Edificaciones</v>
      </c>
      <c r="G1008" s="1" t="b">
        <f>ISNUMBER(SEARCH($J$1,Tabla35[[#This Row],[DATO PCGEM19]],1))</f>
        <v>0</v>
      </c>
    </row>
    <row r="1009" spans="1:7" ht="15" x14ac:dyDescent="0.25">
      <c r="A1009" s="20">
        <v>3321</v>
      </c>
      <c r="B1009" t="s">
        <v>363</v>
      </c>
      <c r="C1009" s="11" t="str">
        <f t="shared" si="15"/>
        <v>Divisionaria</v>
      </c>
      <c r="D1009" s="13"/>
      <c r="F1009" s="1" t="str">
        <f>CONCATENATE(Tabla13[[#This Row],[CODIGO CONTABLE]]," ",Tabla13[[#This Row],[DENOMINACIÓN]])</f>
        <v>3321 Edificaciones</v>
      </c>
      <c r="G1009" s="1" t="b">
        <f>ISNUMBER(SEARCH($J$1,Tabla35[[#This Row],[DATO PCGEM19]],1))</f>
        <v>0</v>
      </c>
    </row>
    <row r="1010" spans="1:7" ht="15" x14ac:dyDescent="0.25">
      <c r="A1010" s="20">
        <v>33211</v>
      </c>
      <c r="B1010" t="s">
        <v>171</v>
      </c>
      <c r="C1010" s="11" t="str">
        <f t="shared" si="15"/>
        <v>Subdivisionaria</v>
      </c>
      <c r="D1010" s="13"/>
      <c r="F1010" s="1" t="str">
        <f>CONCATENATE(Tabla13[[#This Row],[CODIGO CONTABLE]]," ",Tabla13[[#This Row],[DENOMINACIÓN]])</f>
        <v>33211 Costo</v>
      </c>
      <c r="G1010" s="1" t="b">
        <f>ISNUMBER(SEARCH($J$1,Tabla35[[#This Row],[DATO PCGEM19]],1))</f>
        <v>0</v>
      </c>
    </row>
    <row r="1011" spans="1:7" ht="15" x14ac:dyDescent="0.25">
      <c r="A1011" s="21">
        <v>332111</v>
      </c>
      <c r="B1011" t="s">
        <v>364</v>
      </c>
      <c r="C1011" s="11" t="str">
        <f t="shared" si="15"/>
        <v>Analítica</v>
      </c>
      <c r="D1011" s="13"/>
      <c r="F1011" s="1" t="str">
        <f>CONCATENATE(Tabla13[[#This Row],[CODIGO CONTABLE]]," ",Tabla13[[#This Row],[DENOMINACIÓN]])</f>
        <v>332111 Edificaciones costo</v>
      </c>
      <c r="G1011" s="1" t="b">
        <f>ISNUMBER(SEARCH($J$1,Tabla35[[#This Row],[DATO PCGEM19]],1))</f>
        <v>0</v>
      </c>
    </row>
    <row r="1012" spans="1:7" ht="15" x14ac:dyDescent="0.25">
      <c r="A1012" s="20">
        <v>33212</v>
      </c>
      <c r="B1012" t="s">
        <v>362</v>
      </c>
      <c r="C1012" s="11" t="str">
        <f t="shared" si="15"/>
        <v>Subdivisionaria</v>
      </c>
      <c r="D1012" s="13"/>
      <c r="F1012" s="1" t="str">
        <f>CONCATENATE(Tabla13[[#This Row],[CODIGO CONTABLE]]," ",Tabla13[[#This Row],[DENOMINACIÓN]])</f>
        <v>33212 Revaluación</v>
      </c>
      <c r="G1012" s="1" t="b">
        <f>ISNUMBER(SEARCH($J$1,Tabla35[[#This Row],[DATO PCGEM19]],1))</f>
        <v>0</v>
      </c>
    </row>
    <row r="1013" spans="1:7" ht="15" x14ac:dyDescent="0.25">
      <c r="A1013" s="21">
        <v>332121</v>
      </c>
      <c r="B1013" t="s">
        <v>365</v>
      </c>
      <c r="C1013" s="11" t="str">
        <f t="shared" si="15"/>
        <v>Analítica</v>
      </c>
      <c r="D1013" s="13"/>
      <c r="F1013" s="1" t="str">
        <f>CONCATENATE(Tabla13[[#This Row],[CODIGO CONTABLE]]," ",Tabla13[[#This Row],[DENOMINACIÓN]])</f>
        <v>332121 Edificaciones revaluación</v>
      </c>
      <c r="G1013" s="1" t="b">
        <f>ISNUMBER(SEARCH($J$1,Tabla35[[#This Row],[DATO PCGEM19]],1))</f>
        <v>0</v>
      </c>
    </row>
    <row r="1014" spans="1:7" ht="15" x14ac:dyDescent="0.25">
      <c r="A1014" s="20">
        <v>33213</v>
      </c>
      <c r="B1014" t="s">
        <v>333</v>
      </c>
      <c r="C1014" s="11" t="str">
        <f t="shared" si="15"/>
        <v>Subdivisionaria</v>
      </c>
      <c r="D1014" s="13"/>
      <c r="F1014" s="1" t="str">
        <f>CONCATENATE(Tabla13[[#This Row],[CODIGO CONTABLE]]," ",Tabla13[[#This Row],[DENOMINACIÓN]])</f>
        <v>33213 Costo de financiación</v>
      </c>
      <c r="G1014" s="1" t="b">
        <f>ISNUMBER(SEARCH($J$1,Tabla35[[#This Row],[DATO PCGEM19]],1))</f>
        <v>0</v>
      </c>
    </row>
    <row r="1015" spans="1:7" ht="15" x14ac:dyDescent="0.25">
      <c r="A1015" s="21">
        <v>332131</v>
      </c>
      <c r="B1015" t="s">
        <v>380</v>
      </c>
      <c r="C1015" s="11" t="str">
        <f t="shared" si="15"/>
        <v>Analítica</v>
      </c>
      <c r="D1015" s="13"/>
      <c r="F1015" s="1" t="str">
        <f>CONCATENATE(Tabla13[[#This Row],[CODIGO CONTABLE]]," ",Tabla13[[#This Row],[DENOMINACIÓN]])</f>
        <v>332131 Edificaciones costo de financiación</v>
      </c>
      <c r="G1015" s="1" t="b">
        <f>ISNUMBER(SEARCH($J$1,Tabla35[[#This Row],[DATO PCGEM19]],1))</f>
        <v>0</v>
      </c>
    </row>
    <row r="1016" spans="1:7" ht="15" x14ac:dyDescent="0.25">
      <c r="A1016" s="20">
        <v>3324</v>
      </c>
      <c r="B1016" t="s">
        <v>524</v>
      </c>
      <c r="C1016" s="11" t="str">
        <f t="shared" si="15"/>
        <v>Divisionaria</v>
      </c>
      <c r="D1016" s="13"/>
      <c r="F1016" s="1" t="str">
        <f>CONCATENATE(Tabla13[[#This Row],[CODIGO CONTABLE]]," ",Tabla13[[#This Row],[DENOMINACIÓN]])</f>
        <v>3324 Instalaciones</v>
      </c>
      <c r="G1016" s="1" t="b">
        <f>ISNUMBER(SEARCH($J$1,Tabla35[[#This Row],[DATO PCGEM19]],1))</f>
        <v>0</v>
      </c>
    </row>
    <row r="1017" spans="1:7" ht="15" x14ac:dyDescent="0.25">
      <c r="A1017" s="20">
        <v>33241</v>
      </c>
      <c r="B1017" t="s">
        <v>171</v>
      </c>
      <c r="C1017" s="11" t="str">
        <f t="shared" si="15"/>
        <v>Subdivisionaria</v>
      </c>
      <c r="D1017" s="13"/>
      <c r="F1017" s="1" t="str">
        <f>CONCATENATE(Tabla13[[#This Row],[CODIGO CONTABLE]]," ",Tabla13[[#This Row],[DENOMINACIÓN]])</f>
        <v>33241 Costo</v>
      </c>
      <c r="G1017" s="1" t="b">
        <f>ISNUMBER(SEARCH($J$1,Tabla35[[#This Row],[DATO PCGEM19]],1))</f>
        <v>0</v>
      </c>
    </row>
    <row r="1018" spans="1:7" ht="15" x14ac:dyDescent="0.25">
      <c r="A1018" s="21">
        <v>332411</v>
      </c>
      <c r="B1018" t="s">
        <v>525</v>
      </c>
      <c r="C1018" s="11" t="str">
        <f t="shared" si="15"/>
        <v>Analítica</v>
      </c>
      <c r="D1018" s="13"/>
      <c r="F1018" s="1" t="str">
        <f>CONCATENATE(Tabla13[[#This Row],[CODIGO CONTABLE]]," ",Tabla13[[#This Row],[DENOMINACIÓN]])</f>
        <v>332411 Instalaciones costo</v>
      </c>
      <c r="G1018" s="1" t="b">
        <f>ISNUMBER(SEARCH($J$1,Tabla35[[#This Row],[DATO PCGEM19]],1))</f>
        <v>0</v>
      </c>
    </row>
    <row r="1019" spans="1:7" ht="15" x14ac:dyDescent="0.25">
      <c r="A1019" s="20">
        <v>33242</v>
      </c>
      <c r="B1019" t="s">
        <v>362</v>
      </c>
      <c r="C1019" s="11" t="str">
        <f t="shared" si="15"/>
        <v>Subdivisionaria</v>
      </c>
      <c r="D1019" s="13"/>
      <c r="F1019" s="1" t="str">
        <f>CONCATENATE(Tabla13[[#This Row],[CODIGO CONTABLE]]," ",Tabla13[[#This Row],[DENOMINACIÓN]])</f>
        <v>33242 Revaluación</v>
      </c>
      <c r="G1019" s="1" t="b">
        <f>ISNUMBER(SEARCH($J$1,Tabla35[[#This Row],[DATO PCGEM19]],1))</f>
        <v>0</v>
      </c>
    </row>
    <row r="1020" spans="1:7" ht="15" x14ac:dyDescent="0.25">
      <c r="A1020" s="21">
        <v>332421</v>
      </c>
      <c r="B1020" t="s">
        <v>526</v>
      </c>
      <c r="C1020" s="11" t="str">
        <f t="shared" si="15"/>
        <v>Analítica</v>
      </c>
      <c r="D1020" s="13"/>
      <c r="F1020" s="1" t="str">
        <f>CONCATENATE(Tabla13[[#This Row],[CODIGO CONTABLE]]," ",Tabla13[[#This Row],[DENOMINACIÓN]])</f>
        <v>332421 Instalaciones revaluación</v>
      </c>
      <c r="G1020" s="1" t="b">
        <f>ISNUMBER(SEARCH($J$1,Tabla35[[#This Row],[DATO PCGEM19]],1))</f>
        <v>0</v>
      </c>
    </row>
    <row r="1021" spans="1:7" ht="15" x14ac:dyDescent="0.25">
      <c r="A1021" s="20">
        <v>33243</v>
      </c>
      <c r="B1021" t="s">
        <v>333</v>
      </c>
      <c r="C1021" s="11" t="str">
        <f t="shared" si="15"/>
        <v>Subdivisionaria</v>
      </c>
      <c r="D1021" s="13"/>
      <c r="F1021" s="1" t="str">
        <f>CONCATENATE(Tabla13[[#This Row],[CODIGO CONTABLE]]," ",Tabla13[[#This Row],[DENOMINACIÓN]])</f>
        <v>33243 Costo de financiación</v>
      </c>
      <c r="G1021" s="1" t="b">
        <f>ISNUMBER(SEARCH($J$1,Tabla35[[#This Row],[DATO PCGEM19]],1))</f>
        <v>0</v>
      </c>
    </row>
    <row r="1022" spans="1:7" ht="15" x14ac:dyDescent="0.25">
      <c r="A1022" s="21">
        <v>332431</v>
      </c>
      <c r="B1022" t="s">
        <v>527</v>
      </c>
      <c r="C1022" s="11" t="str">
        <f t="shared" si="15"/>
        <v>Analítica</v>
      </c>
      <c r="D1022" s="13"/>
      <c r="F1022" s="1" t="str">
        <f>CONCATENATE(Tabla13[[#This Row],[CODIGO CONTABLE]]," ",Tabla13[[#This Row],[DENOMINACIÓN]])</f>
        <v>332431 Instalaciones costo de financiación</v>
      </c>
      <c r="G1022" s="1" t="b">
        <f>ISNUMBER(SEARCH($J$1,Tabla35[[#This Row],[DATO PCGEM19]],1))</f>
        <v>0</v>
      </c>
    </row>
    <row r="1023" spans="1:7" ht="15" x14ac:dyDescent="0.25">
      <c r="A1023" s="20">
        <v>3325</v>
      </c>
      <c r="B1023" t="s">
        <v>528</v>
      </c>
      <c r="C1023" s="11" t="str">
        <f t="shared" si="15"/>
        <v>Divisionaria</v>
      </c>
      <c r="D1023" s="13"/>
      <c r="F1023" s="1" t="str">
        <f>CONCATENATE(Tabla13[[#This Row],[CODIGO CONTABLE]]," ",Tabla13[[#This Row],[DENOMINACIÓN]])</f>
        <v>3325 Mejoras en locales arrendados</v>
      </c>
      <c r="G1023" s="1" t="b">
        <f>ISNUMBER(SEARCH($J$1,Tabla35[[#This Row],[DATO PCGEM19]],1))</f>
        <v>0</v>
      </c>
    </row>
    <row r="1024" spans="1:7" ht="15" x14ac:dyDescent="0.25">
      <c r="A1024" s="20">
        <v>33251</v>
      </c>
      <c r="B1024" t="s">
        <v>171</v>
      </c>
      <c r="C1024" s="11" t="str">
        <f t="shared" si="15"/>
        <v>Subdivisionaria</v>
      </c>
      <c r="D1024" s="13"/>
      <c r="F1024" s="1" t="str">
        <f>CONCATENATE(Tabla13[[#This Row],[CODIGO CONTABLE]]," ",Tabla13[[#This Row],[DENOMINACIÓN]])</f>
        <v>33251 Costo</v>
      </c>
      <c r="G1024" s="1" t="b">
        <f>ISNUMBER(SEARCH($J$1,Tabla35[[#This Row],[DATO PCGEM19]],1))</f>
        <v>0</v>
      </c>
    </row>
    <row r="1025" spans="1:7" ht="15" x14ac:dyDescent="0.25">
      <c r="A1025" s="21">
        <v>332511</v>
      </c>
      <c r="B1025" t="s">
        <v>529</v>
      </c>
      <c r="C1025" s="11" t="str">
        <f t="shared" si="15"/>
        <v>Analítica</v>
      </c>
      <c r="D1025" s="13"/>
      <c r="F1025" s="1" t="str">
        <f>CONCATENATE(Tabla13[[#This Row],[CODIGO CONTABLE]]," ",Tabla13[[#This Row],[DENOMINACIÓN]])</f>
        <v>332511 Mejoras en locales arrendados costo</v>
      </c>
      <c r="G1025" s="1" t="b">
        <f>ISNUMBER(SEARCH($J$1,Tabla35[[#This Row],[DATO PCGEM19]],1))</f>
        <v>0</v>
      </c>
    </row>
    <row r="1026" spans="1:7" ht="15" x14ac:dyDescent="0.25">
      <c r="A1026" s="20">
        <v>33252</v>
      </c>
      <c r="B1026" t="s">
        <v>362</v>
      </c>
      <c r="C1026" s="11" t="str">
        <f t="shared" si="15"/>
        <v>Subdivisionaria</v>
      </c>
      <c r="D1026" s="13"/>
      <c r="F1026" s="1" t="str">
        <f>CONCATENATE(Tabla13[[#This Row],[CODIGO CONTABLE]]," ",Tabla13[[#This Row],[DENOMINACIÓN]])</f>
        <v>33252 Revaluación</v>
      </c>
      <c r="G1026" s="1" t="b">
        <f>ISNUMBER(SEARCH($J$1,Tabla35[[#This Row],[DATO PCGEM19]],1))</f>
        <v>0</v>
      </c>
    </row>
    <row r="1027" spans="1:7" ht="15" x14ac:dyDescent="0.25">
      <c r="A1027" s="21">
        <v>332521</v>
      </c>
      <c r="B1027" t="s">
        <v>530</v>
      </c>
      <c r="C1027" s="11" t="str">
        <f t="shared" si="15"/>
        <v>Analítica</v>
      </c>
      <c r="D1027" s="13"/>
      <c r="F1027" s="1" t="str">
        <f>CONCATENATE(Tabla13[[#This Row],[CODIGO CONTABLE]]," ",Tabla13[[#This Row],[DENOMINACIÓN]])</f>
        <v>332521 Mejoras en locales arrendados revaluación</v>
      </c>
      <c r="G1027" s="1" t="b">
        <f>ISNUMBER(SEARCH($J$1,Tabla35[[#This Row],[DATO PCGEM19]],1))</f>
        <v>0</v>
      </c>
    </row>
    <row r="1028" spans="1:7" ht="15" x14ac:dyDescent="0.25">
      <c r="A1028" s="20">
        <v>33253</v>
      </c>
      <c r="B1028" t="s">
        <v>333</v>
      </c>
      <c r="C1028" s="11" t="str">
        <f t="shared" si="15"/>
        <v>Subdivisionaria</v>
      </c>
      <c r="D1028" s="13"/>
      <c r="F1028" s="1" t="str">
        <f>CONCATENATE(Tabla13[[#This Row],[CODIGO CONTABLE]]," ",Tabla13[[#This Row],[DENOMINACIÓN]])</f>
        <v>33253 Costo de financiación</v>
      </c>
      <c r="G1028" s="1" t="b">
        <f>ISNUMBER(SEARCH($J$1,Tabla35[[#This Row],[DATO PCGEM19]],1))</f>
        <v>0</v>
      </c>
    </row>
    <row r="1029" spans="1:7" ht="15" x14ac:dyDescent="0.25">
      <c r="A1029" s="21">
        <v>332531</v>
      </c>
      <c r="B1029" t="s">
        <v>531</v>
      </c>
      <c r="C1029" s="11" t="str">
        <f t="shared" si="15"/>
        <v>Analítica</v>
      </c>
      <c r="D1029" s="13"/>
      <c r="F1029" s="1" t="str">
        <f>CONCATENATE(Tabla13[[#This Row],[CODIGO CONTABLE]]," ",Tabla13[[#This Row],[DENOMINACIÓN]])</f>
        <v>332531 Mejoras en locales arrendados costo de financiación</v>
      </c>
      <c r="G1029" s="1" t="b">
        <f>ISNUMBER(SEARCH($J$1,Tabla35[[#This Row],[DATO PCGEM19]],1))</f>
        <v>0</v>
      </c>
    </row>
    <row r="1030" spans="1:7" ht="15" x14ac:dyDescent="0.25">
      <c r="A1030" s="20">
        <v>333</v>
      </c>
      <c r="B1030" t="s">
        <v>514</v>
      </c>
      <c r="C1030" s="11" t="str">
        <f t="shared" si="15"/>
        <v>Subcuenta</v>
      </c>
      <c r="D1030" s="13"/>
      <c r="F1030" s="1" t="str">
        <f>CONCATENATE(Tabla13[[#This Row],[CODIGO CONTABLE]]," ",Tabla13[[#This Row],[DENOMINACIÓN]])</f>
        <v>333 Maquinaria y equipo de explotación</v>
      </c>
      <c r="G1030" s="1" t="b">
        <f>ISNUMBER(SEARCH($J$1,Tabla35[[#This Row],[DATO PCGEM19]],1))</f>
        <v>0</v>
      </c>
    </row>
    <row r="1031" spans="1:7" ht="15" x14ac:dyDescent="0.25">
      <c r="A1031" s="20">
        <v>3331</v>
      </c>
      <c r="B1031" t="s">
        <v>514</v>
      </c>
      <c r="C1031" s="11" t="str">
        <f t="shared" si="15"/>
        <v>Divisionaria</v>
      </c>
      <c r="D1031" s="13"/>
      <c r="F1031" s="1" t="str">
        <f>CONCATENATE(Tabla13[[#This Row],[CODIGO CONTABLE]]," ",Tabla13[[#This Row],[DENOMINACIÓN]])</f>
        <v>3331 Maquinaria y equipo de explotación</v>
      </c>
      <c r="G1031" s="1" t="b">
        <f>ISNUMBER(SEARCH($J$1,Tabla35[[#This Row],[DATO PCGEM19]],1))</f>
        <v>0</v>
      </c>
    </row>
    <row r="1032" spans="1:7" ht="15" x14ac:dyDescent="0.25">
      <c r="A1032" s="20">
        <v>33311</v>
      </c>
      <c r="B1032" t="s">
        <v>171</v>
      </c>
      <c r="C1032" s="11" t="str">
        <f t="shared" si="15"/>
        <v>Subdivisionaria</v>
      </c>
      <c r="D1032" s="13"/>
      <c r="F1032" s="1" t="str">
        <f>CONCATENATE(Tabla13[[#This Row],[CODIGO CONTABLE]]," ",Tabla13[[#This Row],[DENOMINACIÓN]])</f>
        <v>33311 Costo</v>
      </c>
      <c r="G1032" s="1" t="b">
        <f>ISNUMBER(SEARCH($J$1,Tabla35[[#This Row],[DATO PCGEM19]],1))</f>
        <v>0</v>
      </c>
    </row>
    <row r="1033" spans="1:7" ht="15" x14ac:dyDescent="0.25">
      <c r="A1033" s="21">
        <v>333111</v>
      </c>
      <c r="B1033" t="s">
        <v>515</v>
      </c>
      <c r="C1033" s="11" t="str">
        <f t="shared" si="15"/>
        <v>Analítica</v>
      </c>
      <c r="D1033" s="13"/>
      <c r="F1033" s="1" t="str">
        <f>CONCATENATE(Tabla13[[#This Row],[CODIGO CONTABLE]]," ",Tabla13[[#This Row],[DENOMINACIÓN]])</f>
        <v>333111 Maquinaria y equipo de explotación costo</v>
      </c>
      <c r="G1033" s="1" t="b">
        <f>ISNUMBER(SEARCH($J$1,Tabla35[[#This Row],[DATO PCGEM19]],1))</f>
        <v>0</v>
      </c>
    </row>
    <row r="1034" spans="1:7" ht="15" x14ac:dyDescent="0.25">
      <c r="A1034" s="20">
        <v>33312</v>
      </c>
      <c r="B1034" t="s">
        <v>362</v>
      </c>
      <c r="C1034" s="11" t="str">
        <f t="shared" ref="C1034:C1097" si="16">IF(LEN(A1034)=1, "Elemento", IF(LEN(A1034)=2, "Cuenta", IF(LEN(A1034)=3, "Subcuenta", IF(LEN(A1034)=4, "Divisionaria", IF(LEN(A1034)=5, "Subdivisionaria", "Analítica")))))</f>
        <v>Subdivisionaria</v>
      </c>
      <c r="D1034" s="13"/>
      <c r="F1034" s="1" t="str">
        <f>CONCATENATE(Tabla13[[#This Row],[CODIGO CONTABLE]]," ",Tabla13[[#This Row],[DENOMINACIÓN]])</f>
        <v>33312 Revaluación</v>
      </c>
      <c r="G1034" s="1" t="b">
        <f>ISNUMBER(SEARCH($J$1,Tabla35[[#This Row],[DATO PCGEM19]],1))</f>
        <v>0</v>
      </c>
    </row>
    <row r="1035" spans="1:7" ht="15" x14ac:dyDescent="0.25">
      <c r="A1035" s="21">
        <v>333121</v>
      </c>
      <c r="B1035" t="s">
        <v>516</v>
      </c>
      <c r="C1035" s="11" t="str">
        <f t="shared" si="16"/>
        <v>Analítica</v>
      </c>
      <c r="D1035" s="13"/>
      <c r="F1035" s="1" t="str">
        <f>CONCATENATE(Tabla13[[#This Row],[CODIGO CONTABLE]]," ",Tabla13[[#This Row],[DENOMINACIÓN]])</f>
        <v>333121 Maquinaria y equipo de explotación revaluación</v>
      </c>
      <c r="G1035" s="1" t="b">
        <f>ISNUMBER(SEARCH($J$1,Tabla35[[#This Row],[DATO PCGEM19]],1))</f>
        <v>0</v>
      </c>
    </row>
    <row r="1036" spans="1:7" ht="15" x14ac:dyDescent="0.25">
      <c r="A1036" s="20">
        <v>33313</v>
      </c>
      <c r="B1036" t="s">
        <v>333</v>
      </c>
      <c r="C1036" s="11" t="str">
        <f t="shared" si="16"/>
        <v>Subdivisionaria</v>
      </c>
      <c r="D1036" s="13"/>
      <c r="F1036" s="1" t="str">
        <f>CONCATENATE(Tabla13[[#This Row],[CODIGO CONTABLE]]," ",Tabla13[[#This Row],[DENOMINACIÓN]])</f>
        <v>33313 Costo de financiación</v>
      </c>
      <c r="G1036" s="1" t="b">
        <f>ISNUMBER(SEARCH($J$1,Tabla35[[#This Row],[DATO PCGEM19]],1))</f>
        <v>0</v>
      </c>
    </row>
    <row r="1037" spans="1:7" ht="15" x14ac:dyDescent="0.25">
      <c r="A1037" s="21">
        <v>333131</v>
      </c>
      <c r="B1037" t="s">
        <v>517</v>
      </c>
      <c r="C1037" s="11" t="str">
        <f t="shared" si="16"/>
        <v>Analítica</v>
      </c>
      <c r="D1037" s="13"/>
      <c r="F1037" s="1" t="str">
        <f>CONCATENATE(Tabla13[[#This Row],[CODIGO CONTABLE]]," ",Tabla13[[#This Row],[DENOMINACIÓN]])</f>
        <v>333131 Maquinaria y equipo de explotación costo de financiación</v>
      </c>
      <c r="G1037" s="1" t="b">
        <f>ISNUMBER(SEARCH($J$1,Tabla35[[#This Row],[DATO PCGEM19]],1))</f>
        <v>0</v>
      </c>
    </row>
    <row r="1038" spans="1:7" ht="15" x14ac:dyDescent="0.25">
      <c r="A1038" s="20">
        <v>334</v>
      </c>
      <c r="B1038" t="s">
        <v>385</v>
      </c>
      <c r="C1038" s="11" t="str">
        <f t="shared" si="16"/>
        <v>Subcuenta</v>
      </c>
      <c r="D1038" s="13"/>
      <c r="F1038" s="1" t="str">
        <f>CONCATENATE(Tabla13[[#This Row],[CODIGO CONTABLE]]," ",Tabla13[[#This Row],[DENOMINACIÓN]])</f>
        <v>334 Unidades de transporte</v>
      </c>
      <c r="G1038" s="1" t="b">
        <f>ISNUMBER(SEARCH($J$1,Tabla35[[#This Row],[DATO PCGEM19]],1))</f>
        <v>0</v>
      </c>
    </row>
    <row r="1039" spans="1:7" ht="15" x14ac:dyDescent="0.25">
      <c r="A1039" s="20">
        <v>3341</v>
      </c>
      <c r="B1039" t="s">
        <v>532</v>
      </c>
      <c r="C1039" s="11" t="str">
        <f t="shared" si="16"/>
        <v>Divisionaria</v>
      </c>
      <c r="D1039" s="13"/>
      <c r="F1039" s="1" t="str">
        <f>CONCATENATE(Tabla13[[#This Row],[CODIGO CONTABLE]]," ",Tabla13[[#This Row],[DENOMINACIÓN]])</f>
        <v>3341 Vehículos motorizados</v>
      </c>
      <c r="G1039" s="1" t="b">
        <f>ISNUMBER(SEARCH($J$1,Tabla35[[#This Row],[DATO PCGEM19]],1))</f>
        <v>0</v>
      </c>
    </row>
    <row r="1040" spans="1:7" ht="15" x14ac:dyDescent="0.25">
      <c r="A1040" s="20">
        <v>33411</v>
      </c>
      <c r="B1040" t="s">
        <v>171</v>
      </c>
      <c r="C1040" s="11" t="str">
        <f t="shared" si="16"/>
        <v>Subdivisionaria</v>
      </c>
      <c r="D1040" s="13"/>
      <c r="F1040" s="1" t="str">
        <f>CONCATENATE(Tabla13[[#This Row],[CODIGO CONTABLE]]," ",Tabla13[[#This Row],[DENOMINACIÓN]])</f>
        <v>33411 Costo</v>
      </c>
      <c r="G1040" s="1" t="b">
        <f>ISNUMBER(SEARCH($J$1,Tabla35[[#This Row],[DATO PCGEM19]],1))</f>
        <v>0</v>
      </c>
    </row>
    <row r="1041" spans="1:7" ht="15" x14ac:dyDescent="0.25">
      <c r="A1041" s="21">
        <v>334111</v>
      </c>
      <c r="B1041" t="s">
        <v>533</v>
      </c>
      <c r="C1041" s="11" t="str">
        <f t="shared" si="16"/>
        <v>Analítica</v>
      </c>
      <c r="D1041" s="13"/>
      <c r="F1041" s="1" t="str">
        <f>CONCATENATE(Tabla13[[#This Row],[CODIGO CONTABLE]]," ",Tabla13[[#This Row],[DENOMINACIÓN]])</f>
        <v>334111 Vehículos motorizados costo</v>
      </c>
      <c r="G1041" s="1" t="b">
        <f>ISNUMBER(SEARCH($J$1,Tabla35[[#This Row],[DATO PCGEM19]],1))</f>
        <v>0</v>
      </c>
    </row>
    <row r="1042" spans="1:7" ht="15" x14ac:dyDescent="0.25">
      <c r="A1042" s="20">
        <v>33412</v>
      </c>
      <c r="B1042" t="s">
        <v>362</v>
      </c>
      <c r="C1042" s="11" t="str">
        <f t="shared" si="16"/>
        <v>Subdivisionaria</v>
      </c>
      <c r="D1042" s="13"/>
      <c r="F1042" s="1" t="str">
        <f>CONCATENATE(Tabla13[[#This Row],[CODIGO CONTABLE]]," ",Tabla13[[#This Row],[DENOMINACIÓN]])</f>
        <v>33412 Revaluación</v>
      </c>
      <c r="G1042" s="1" t="b">
        <f>ISNUMBER(SEARCH($J$1,Tabla35[[#This Row],[DATO PCGEM19]],1))</f>
        <v>0</v>
      </c>
    </row>
    <row r="1043" spans="1:7" ht="15" x14ac:dyDescent="0.25">
      <c r="A1043" s="21">
        <v>334121</v>
      </c>
      <c r="B1043" t="s">
        <v>534</v>
      </c>
      <c r="C1043" s="11" t="str">
        <f t="shared" si="16"/>
        <v>Analítica</v>
      </c>
      <c r="D1043" s="13"/>
      <c r="F1043" s="1" t="str">
        <f>CONCATENATE(Tabla13[[#This Row],[CODIGO CONTABLE]]," ",Tabla13[[#This Row],[DENOMINACIÓN]])</f>
        <v>334121 Vehículos motorizados revaluación</v>
      </c>
      <c r="G1043" s="1" t="b">
        <f>ISNUMBER(SEARCH($J$1,Tabla35[[#This Row],[DATO PCGEM19]],1))</f>
        <v>0</v>
      </c>
    </row>
    <row r="1044" spans="1:7" ht="15" x14ac:dyDescent="0.25">
      <c r="A1044" s="20">
        <v>3342</v>
      </c>
      <c r="B1044" t="s">
        <v>535</v>
      </c>
      <c r="C1044" s="11" t="str">
        <f t="shared" si="16"/>
        <v>Divisionaria</v>
      </c>
      <c r="D1044" s="13"/>
      <c r="F1044" s="1" t="str">
        <f>CONCATENATE(Tabla13[[#This Row],[CODIGO CONTABLE]]," ",Tabla13[[#This Row],[DENOMINACIÓN]])</f>
        <v>3342 Vehículos no motorizados</v>
      </c>
      <c r="G1044" s="1" t="b">
        <f>ISNUMBER(SEARCH($J$1,Tabla35[[#This Row],[DATO PCGEM19]],1))</f>
        <v>0</v>
      </c>
    </row>
    <row r="1045" spans="1:7" ht="15" x14ac:dyDescent="0.25">
      <c r="A1045" s="20">
        <v>33421</v>
      </c>
      <c r="B1045" t="s">
        <v>171</v>
      </c>
      <c r="C1045" s="11" t="str">
        <f t="shared" si="16"/>
        <v>Subdivisionaria</v>
      </c>
      <c r="D1045" s="13"/>
      <c r="F1045" s="1" t="str">
        <f>CONCATENATE(Tabla13[[#This Row],[CODIGO CONTABLE]]," ",Tabla13[[#This Row],[DENOMINACIÓN]])</f>
        <v>33421 Costo</v>
      </c>
      <c r="G1045" s="1" t="b">
        <f>ISNUMBER(SEARCH($J$1,Tabla35[[#This Row],[DATO PCGEM19]],1))</f>
        <v>0</v>
      </c>
    </row>
    <row r="1046" spans="1:7" ht="15" x14ac:dyDescent="0.25">
      <c r="A1046" s="21">
        <v>334211</v>
      </c>
      <c r="B1046" t="s">
        <v>536</v>
      </c>
      <c r="C1046" s="11" t="str">
        <f t="shared" si="16"/>
        <v>Analítica</v>
      </c>
      <c r="D1046" s="13"/>
      <c r="F1046" s="1" t="str">
        <f>CONCATENATE(Tabla13[[#This Row],[CODIGO CONTABLE]]," ",Tabla13[[#This Row],[DENOMINACIÓN]])</f>
        <v>334211 Vehículos no motorizados costo</v>
      </c>
      <c r="G1046" s="1" t="b">
        <f>ISNUMBER(SEARCH($J$1,Tabla35[[#This Row],[DATO PCGEM19]],1))</f>
        <v>0</v>
      </c>
    </row>
    <row r="1047" spans="1:7" ht="15" x14ac:dyDescent="0.25">
      <c r="A1047" s="20">
        <v>33422</v>
      </c>
      <c r="B1047" t="s">
        <v>362</v>
      </c>
      <c r="C1047" s="11" t="str">
        <f t="shared" si="16"/>
        <v>Subdivisionaria</v>
      </c>
      <c r="D1047" s="13"/>
      <c r="F1047" s="1" t="str">
        <f>CONCATENATE(Tabla13[[#This Row],[CODIGO CONTABLE]]," ",Tabla13[[#This Row],[DENOMINACIÓN]])</f>
        <v>33422 Revaluación</v>
      </c>
      <c r="G1047" s="1" t="b">
        <f>ISNUMBER(SEARCH($J$1,Tabla35[[#This Row],[DATO PCGEM19]],1))</f>
        <v>0</v>
      </c>
    </row>
    <row r="1048" spans="1:7" ht="15" x14ac:dyDescent="0.25">
      <c r="A1048" s="21">
        <v>334221</v>
      </c>
      <c r="B1048" t="s">
        <v>537</v>
      </c>
      <c r="C1048" s="11" t="str">
        <f t="shared" si="16"/>
        <v>Analítica</v>
      </c>
      <c r="D1048" s="13"/>
      <c r="F1048" s="1" t="str">
        <f>CONCATENATE(Tabla13[[#This Row],[CODIGO CONTABLE]]," ",Tabla13[[#This Row],[DENOMINACIÓN]])</f>
        <v>334221 Vehículos no motorizados revaluación</v>
      </c>
      <c r="G1048" s="1" t="b">
        <f>ISNUMBER(SEARCH($J$1,Tabla35[[#This Row],[DATO PCGEM19]],1))</f>
        <v>0</v>
      </c>
    </row>
    <row r="1049" spans="1:7" ht="15" x14ac:dyDescent="0.25">
      <c r="A1049" s="20">
        <v>335</v>
      </c>
      <c r="B1049" t="s">
        <v>388</v>
      </c>
      <c r="C1049" s="11" t="str">
        <f t="shared" si="16"/>
        <v>Subcuenta</v>
      </c>
      <c r="D1049" s="13"/>
      <c r="F1049" s="1" t="str">
        <f>CONCATENATE(Tabla13[[#This Row],[CODIGO CONTABLE]]," ",Tabla13[[#This Row],[DENOMINACIÓN]])</f>
        <v>335 Muebles y enseres</v>
      </c>
      <c r="G1049" s="1" t="b">
        <f>ISNUMBER(SEARCH($J$1,Tabla35[[#This Row],[DATO PCGEM19]],1))</f>
        <v>0</v>
      </c>
    </row>
    <row r="1050" spans="1:7" ht="15" x14ac:dyDescent="0.25">
      <c r="A1050" s="20">
        <v>3351</v>
      </c>
      <c r="B1050" t="s">
        <v>538</v>
      </c>
      <c r="C1050" s="11" t="str">
        <f t="shared" si="16"/>
        <v>Divisionaria</v>
      </c>
      <c r="D1050" s="13"/>
      <c r="F1050" s="1" t="str">
        <f>CONCATENATE(Tabla13[[#This Row],[CODIGO CONTABLE]]," ",Tabla13[[#This Row],[DENOMINACIÓN]])</f>
        <v>3351 Muebles</v>
      </c>
      <c r="G1050" s="1" t="b">
        <f>ISNUMBER(SEARCH($J$1,Tabla35[[#This Row],[DATO PCGEM19]],1))</f>
        <v>0</v>
      </c>
    </row>
    <row r="1051" spans="1:7" ht="15" x14ac:dyDescent="0.25">
      <c r="A1051" s="20">
        <v>33511</v>
      </c>
      <c r="B1051" t="s">
        <v>171</v>
      </c>
      <c r="C1051" s="11" t="str">
        <f t="shared" si="16"/>
        <v>Subdivisionaria</v>
      </c>
      <c r="D1051" s="13"/>
      <c r="F1051" s="1" t="str">
        <f>CONCATENATE(Tabla13[[#This Row],[CODIGO CONTABLE]]," ",Tabla13[[#This Row],[DENOMINACIÓN]])</f>
        <v>33511 Costo</v>
      </c>
      <c r="G1051" s="1" t="b">
        <f>ISNUMBER(SEARCH($J$1,Tabla35[[#This Row],[DATO PCGEM19]],1))</f>
        <v>0</v>
      </c>
    </row>
    <row r="1052" spans="1:7" ht="15" x14ac:dyDescent="0.25">
      <c r="A1052" s="21">
        <v>335111</v>
      </c>
      <c r="B1052" t="s">
        <v>539</v>
      </c>
      <c r="C1052" s="11" t="str">
        <f t="shared" si="16"/>
        <v>Analítica</v>
      </c>
      <c r="D1052" s="13"/>
      <c r="F1052" s="1" t="str">
        <f>CONCATENATE(Tabla13[[#This Row],[CODIGO CONTABLE]]," ",Tabla13[[#This Row],[DENOMINACIÓN]])</f>
        <v>335111 Muebles costo</v>
      </c>
      <c r="G1052" s="1" t="b">
        <f>ISNUMBER(SEARCH($J$1,Tabla35[[#This Row],[DATO PCGEM19]],1))</f>
        <v>0</v>
      </c>
    </row>
    <row r="1053" spans="1:7" ht="15" x14ac:dyDescent="0.25">
      <c r="A1053" s="20">
        <v>33512</v>
      </c>
      <c r="B1053" t="s">
        <v>362</v>
      </c>
      <c r="C1053" s="11" t="str">
        <f t="shared" si="16"/>
        <v>Subdivisionaria</v>
      </c>
      <c r="D1053" s="13"/>
      <c r="F1053" s="1" t="str">
        <f>CONCATENATE(Tabla13[[#This Row],[CODIGO CONTABLE]]," ",Tabla13[[#This Row],[DENOMINACIÓN]])</f>
        <v>33512 Revaluación</v>
      </c>
      <c r="G1053" s="1" t="b">
        <f>ISNUMBER(SEARCH($J$1,Tabla35[[#This Row],[DATO PCGEM19]],1))</f>
        <v>0</v>
      </c>
    </row>
    <row r="1054" spans="1:7" ht="15" x14ac:dyDescent="0.25">
      <c r="A1054" s="21">
        <v>335121</v>
      </c>
      <c r="B1054" t="s">
        <v>540</v>
      </c>
      <c r="C1054" s="11" t="str">
        <f t="shared" si="16"/>
        <v>Analítica</v>
      </c>
      <c r="D1054" s="13"/>
      <c r="F1054" s="1" t="str">
        <f>CONCATENATE(Tabla13[[#This Row],[CODIGO CONTABLE]]," ",Tabla13[[#This Row],[DENOMINACIÓN]])</f>
        <v>335121 Muebles revaluación</v>
      </c>
      <c r="G1054" s="1" t="b">
        <f>ISNUMBER(SEARCH($J$1,Tabla35[[#This Row],[DATO PCGEM19]],1))</f>
        <v>0</v>
      </c>
    </row>
    <row r="1055" spans="1:7" ht="15" x14ac:dyDescent="0.25">
      <c r="A1055" s="20">
        <v>3352</v>
      </c>
      <c r="B1055" t="s">
        <v>541</v>
      </c>
      <c r="C1055" s="11" t="str">
        <f t="shared" si="16"/>
        <v>Divisionaria</v>
      </c>
      <c r="D1055" s="13"/>
      <c r="F1055" s="1" t="str">
        <f>CONCATENATE(Tabla13[[#This Row],[CODIGO CONTABLE]]," ",Tabla13[[#This Row],[DENOMINACIÓN]])</f>
        <v>3352 Enseres</v>
      </c>
      <c r="G1055" s="1" t="b">
        <f>ISNUMBER(SEARCH($J$1,Tabla35[[#This Row],[DATO PCGEM19]],1))</f>
        <v>0</v>
      </c>
    </row>
    <row r="1056" spans="1:7" ht="15" x14ac:dyDescent="0.25">
      <c r="A1056" s="20">
        <v>33521</v>
      </c>
      <c r="B1056" t="s">
        <v>171</v>
      </c>
      <c r="C1056" s="11" t="str">
        <f t="shared" si="16"/>
        <v>Subdivisionaria</v>
      </c>
      <c r="D1056" s="13"/>
      <c r="F1056" s="1" t="str">
        <f>CONCATENATE(Tabla13[[#This Row],[CODIGO CONTABLE]]," ",Tabla13[[#This Row],[DENOMINACIÓN]])</f>
        <v>33521 Costo</v>
      </c>
      <c r="G1056" s="1" t="b">
        <f>ISNUMBER(SEARCH($J$1,Tabla35[[#This Row],[DATO PCGEM19]],1))</f>
        <v>0</v>
      </c>
    </row>
    <row r="1057" spans="1:7" ht="15" x14ac:dyDescent="0.25">
      <c r="A1057" s="21">
        <v>335211</v>
      </c>
      <c r="B1057" t="s">
        <v>542</v>
      </c>
      <c r="C1057" s="11" t="str">
        <f t="shared" si="16"/>
        <v>Analítica</v>
      </c>
      <c r="D1057" s="13"/>
      <c r="F1057" s="1" t="str">
        <f>CONCATENATE(Tabla13[[#This Row],[CODIGO CONTABLE]]," ",Tabla13[[#This Row],[DENOMINACIÓN]])</f>
        <v>335211 Enseres costo</v>
      </c>
      <c r="G1057" s="1" t="b">
        <f>ISNUMBER(SEARCH($J$1,Tabla35[[#This Row],[DATO PCGEM19]],1))</f>
        <v>0</v>
      </c>
    </row>
    <row r="1058" spans="1:7" ht="15" x14ac:dyDescent="0.25">
      <c r="A1058" s="20">
        <v>33522</v>
      </c>
      <c r="B1058" t="s">
        <v>362</v>
      </c>
      <c r="C1058" s="11" t="str">
        <f t="shared" si="16"/>
        <v>Subdivisionaria</v>
      </c>
      <c r="D1058" s="13"/>
      <c r="F1058" s="1" t="str">
        <f>CONCATENATE(Tabla13[[#This Row],[CODIGO CONTABLE]]," ",Tabla13[[#This Row],[DENOMINACIÓN]])</f>
        <v>33522 Revaluación</v>
      </c>
      <c r="G1058" s="1" t="b">
        <f>ISNUMBER(SEARCH($J$1,Tabla35[[#This Row],[DATO PCGEM19]],1))</f>
        <v>0</v>
      </c>
    </row>
    <row r="1059" spans="1:7" ht="15" x14ac:dyDescent="0.25">
      <c r="A1059" s="21">
        <v>335221</v>
      </c>
      <c r="B1059" t="s">
        <v>543</v>
      </c>
      <c r="C1059" s="11" t="str">
        <f t="shared" si="16"/>
        <v>Analítica</v>
      </c>
      <c r="D1059" s="13"/>
      <c r="F1059" s="1" t="str">
        <f>CONCATENATE(Tabla13[[#This Row],[CODIGO CONTABLE]]," ",Tabla13[[#This Row],[DENOMINACIÓN]])</f>
        <v>335221 Enseres revaluación</v>
      </c>
      <c r="G1059" s="1" t="b">
        <f>ISNUMBER(SEARCH($J$1,Tabla35[[#This Row],[DATO PCGEM19]],1))</f>
        <v>0</v>
      </c>
    </row>
    <row r="1060" spans="1:7" ht="15" x14ac:dyDescent="0.25">
      <c r="A1060" s="20">
        <v>336</v>
      </c>
      <c r="B1060" t="s">
        <v>391</v>
      </c>
      <c r="C1060" s="11" t="str">
        <f t="shared" si="16"/>
        <v>Subcuenta</v>
      </c>
      <c r="D1060" s="13"/>
      <c r="F1060" s="1" t="str">
        <f>CONCATENATE(Tabla13[[#This Row],[CODIGO CONTABLE]]," ",Tabla13[[#This Row],[DENOMINACIÓN]])</f>
        <v>336 Equipos diversos</v>
      </c>
      <c r="G1060" s="1" t="b">
        <f>ISNUMBER(SEARCH($J$1,Tabla35[[#This Row],[DATO PCGEM19]],1))</f>
        <v>0</v>
      </c>
    </row>
    <row r="1061" spans="1:7" ht="15" x14ac:dyDescent="0.25">
      <c r="A1061" s="20">
        <v>3361</v>
      </c>
      <c r="B1061" t="s">
        <v>544</v>
      </c>
      <c r="C1061" s="11" t="str">
        <f t="shared" si="16"/>
        <v>Divisionaria</v>
      </c>
      <c r="D1061" s="13"/>
      <c r="F1061" s="1" t="str">
        <f>CONCATENATE(Tabla13[[#This Row],[CODIGO CONTABLE]]," ",Tabla13[[#This Row],[DENOMINACIÓN]])</f>
        <v>3361 Equipo para procesamiento de información</v>
      </c>
      <c r="G1061" s="1" t="b">
        <f>ISNUMBER(SEARCH($J$1,Tabla35[[#This Row],[DATO PCGEM19]],1))</f>
        <v>0</v>
      </c>
    </row>
    <row r="1062" spans="1:7" ht="15" x14ac:dyDescent="0.25">
      <c r="A1062" s="20">
        <v>33611</v>
      </c>
      <c r="B1062" t="s">
        <v>171</v>
      </c>
      <c r="C1062" s="11" t="str">
        <f t="shared" si="16"/>
        <v>Subdivisionaria</v>
      </c>
      <c r="D1062" s="13"/>
      <c r="F1062" s="1" t="str">
        <f>CONCATENATE(Tabla13[[#This Row],[CODIGO CONTABLE]]," ",Tabla13[[#This Row],[DENOMINACIÓN]])</f>
        <v>33611 Costo</v>
      </c>
      <c r="G1062" s="1" t="b">
        <f>ISNUMBER(SEARCH($J$1,Tabla35[[#This Row],[DATO PCGEM19]],1))</f>
        <v>0</v>
      </c>
    </row>
    <row r="1063" spans="1:7" ht="15" x14ac:dyDescent="0.25">
      <c r="A1063" s="21">
        <v>336111</v>
      </c>
      <c r="B1063" t="s">
        <v>545</v>
      </c>
      <c r="C1063" s="11" t="str">
        <f t="shared" si="16"/>
        <v>Analítica</v>
      </c>
      <c r="D1063" s="13"/>
      <c r="F1063" s="1" t="str">
        <f>CONCATENATE(Tabla13[[#This Row],[CODIGO CONTABLE]]," ",Tabla13[[#This Row],[DENOMINACIÓN]])</f>
        <v>336111 Equipo para procesamiento de información costo</v>
      </c>
      <c r="G1063" s="1" t="b">
        <f>ISNUMBER(SEARCH($J$1,Tabla35[[#This Row],[DATO PCGEM19]],1))</f>
        <v>0</v>
      </c>
    </row>
    <row r="1064" spans="1:7" ht="15" x14ac:dyDescent="0.25">
      <c r="A1064" s="20">
        <v>33612</v>
      </c>
      <c r="B1064" t="s">
        <v>362</v>
      </c>
      <c r="C1064" s="11" t="str">
        <f t="shared" si="16"/>
        <v>Subdivisionaria</v>
      </c>
      <c r="D1064" s="13"/>
      <c r="F1064" s="1" t="str">
        <f>CONCATENATE(Tabla13[[#This Row],[CODIGO CONTABLE]]," ",Tabla13[[#This Row],[DENOMINACIÓN]])</f>
        <v>33612 Revaluación</v>
      </c>
      <c r="G1064" s="1" t="b">
        <f>ISNUMBER(SEARCH($J$1,Tabla35[[#This Row],[DATO PCGEM19]],1))</f>
        <v>0</v>
      </c>
    </row>
    <row r="1065" spans="1:7" ht="15" x14ac:dyDescent="0.25">
      <c r="A1065" s="21">
        <v>336121</v>
      </c>
      <c r="B1065" t="s">
        <v>546</v>
      </c>
      <c r="C1065" s="11" t="str">
        <f t="shared" si="16"/>
        <v>Analítica</v>
      </c>
      <c r="D1065" s="13"/>
      <c r="F1065" s="1" t="str">
        <f>CONCATENATE(Tabla13[[#This Row],[CODIGO CONTABLE]]," ",Tabla13[[#This Row],[DENOMINACIÓN]])</f>
        <v>336121 Equipo para procesamiento de información revaluación</v>
      </c>
      <c r="G1065" s="1" t="b">
        <f>ISNUMBER(SEARCH($J$1,Tabla35[[#This Row],[DATO PCGEM19]],1))</f>
        <v>0</v>
      </c>
    </row>
    <row r="1066" spans="1:7" ht="15" x14ac:dyDescent="0.25">
      <c r="A1066" s="20">
        <v>3362</v>
      </c>
      <c r="B1066" t="s">
        <v>547</v>
      </c>
      <c r="C1066" s="11" t="str">
        <f t="shared" si="16"/>
        <v>Divisionaria</v>
      </c>
      <c r="D1066" s="13"/>
      <c r="F1066" s="1" t="str">
        <f>CONCATENATE(Tabla13[[#This Row],[CODIGO CONTABLE]]," ",Tabla13[[#This Row],[DENOMINACIÓN]])</f>
        <v>3362 Equipo de comunicación</v>
      </c>
      <c r="G1066" s="1" t="b">
        <f>ISNUMBER(SEARCH($J$1,Tabla35[[#This Row],[DATO PCGEM19]],1))</f>
        <v>0</v>
      </c>
    </row>
    <row r="1067" spans="1:7" ht="15" x14ac:dyDescent="0.25">
      <c r="A1067" s="20">
        <v>33621</v>
      </c>
      <c r="B1067" t="s">
        <v>171</v>
      </c>
      <c r="C1067" s="11" t="str">
        <f t="shared" si="16"/>
        <v>Subdivisionaria</v>
      </c>
      <c r="D1067" s="13"/>
      <c r="F1067" s="1" t="str">
        <f>CONCATENATE(Tabla13[[#This Row],[CODIGO CONTABLE]]," ",Tabla13[[#This Row],[DENOMINACIÓN]])</f>
        <v>33621 Costo</v>
      </c>
      <c r="G1067" s="1" t="b">
        <f>ISNUMBER(SEARCH($J$1,Tabla35[[#This Row],[DATO PCGEM19]],1))</f>
        <v>0</v>
      </c>
    </row>
    <row r="1068" spans="1:7" ht="15" x14ac:dyDescent="0.25">
      <c r="A1068" s="21">
        <v>336211</v>
      </c>
      <c r="B1068" t="s">
        <v>548</v>
      </c>
      <c r="C1068" s="11" t="str">
        <f t="shared" si="16"/>
        <v>Analítica</v>
      </c>
      <c r="D1068" s="13"/>
      <c r="F1068" s="1" t="str">
        <f>CONCATENATE(Tabla13[[#This Row],[CODIGO CONTABLE]]," ",Tabla13[[#This Row],[DENOMINACIÓN]])</f>
        <v>336211 Equipo de comunicación costo</v>
      </c>
      <c r="G1068" s="1" t="b">
        <f>ISNUMBER(SEARCH($J$1,Tabla35[[#This Row],[DATO PCGEM19]],1))</f>
        <v>0</v>
      </c>
    </row>
    <row r="1069" spans="1:7" ht="15" x14ac:dyDescent="0.25">
      <c r="A1069" s="20">
        <v>33622</v>
      </c>
      <c r="B1069" t="s">
        <v>362</v>
      </c>
      <c r="C1069" s="11" t="str">
        <f t="shared" si="16"/>
        <v>Subdivisionaria</v>
      </c>
      <c r="D1069" s="13"/>
      <c r="F1069" s="1" t="str">
        <f>CONCATENATE(Tabla13[[#This Row],[CODIGO CONTABLE]]," ",Tabla13[[#This Row],[DENOMINACIÓN]])</f>
        <v>33622 Revaluación</v>
      </c>
      <c r="G1069" s="1" t="b">
        <f>ISNUMBER(SEARCH($J$1,Tabla35[[#This Row],[DATO PCGEM19]],1))</f>
        <v>0</v>
      </c>
    </row>
    <row r="1070" spans="1:7" ht="15" x14ac:dyDescent="0.25">
      <c r="A1070" s="21">
        <v>336221</v>
      </c>
      <c r="B1070" t="s">
        <v>549</v>
      </c>
      <c r="C1070" s="11" t="str">
        <f t="shared" si="16"/>
        <v>Analítica</v>
      </c>
      <c r="D1070" s="13"/>
      <c r="F1070" s="1" t="str">
        <f>CONCATENATE(Tabla13[[#This Row],[CODIGO CONTABLE]]," ",Tabla13[[#This Row],[DENOMINACIÓN]])</f>
        <v>336221 Equipo de comunicación revaluación</v>
      </c>
      <c r="G1070" s="1" t="b">
        <f>ISNUMBER(SEARCH($J$1,Tabla35[[#This Row],[DATO PCGEM19]],1))</f>
        <v>0</v>
      </c>
    </row>
    <row r="1071" spans="1:7" ht="15" x14ac:dyDescent="0.25">
      <c r="A1071" s="20">
        <v>3363</v>
      </c>
      <c r="B1071" t="s">
        <v>550</v>
      </c>
      <c r="C1071" s="11" t="str">
        <f t="shared" si="16"/>
        <v>Divisionaria</v>
      </c>
      <c r="D1071" s="13"/>
      <c r="F1071" s="1" t="str">
        <f>CONCATENATE(Tabla13[[#This Row],[CODIGO CONTABLE]]," ",Tabla13[[#This Row],[DENOMINACIÓN]])</f>
        <v>3363 Equipo de seguridad</v>
      </c>
      <c r="G1071" s="1" t="b">
        <f>ISNUMBER(SEARCH($J$1,Tabla35[[#This Row],[DATO PCGEM19]],1))</f>
        <v>0</v>
      </c>
    </row>
    <row r="1072" spans="1:7" ht="15" x14ac:dyDescent="0.25">
      <c r="A1072" s="20">
        <v>33631</v>
      </c>
      <c r="B1072" t="s">
        <v>171</v>
      </c>
      <c r="C1072" s="11" t="str">
        <f t="shared" si="16"/>
        <v>Subdivisionaria</v>
      </c>
      <c r="D1072" s="13"/>
      <c r="F1072" s="1" t="str">
        <f>CONCATENATE(Tabla13[[#This Row],[CODIGO CONTABLE]]," ",Tabla13[[#This Row],[DENOMINACIÓN]])</f>
        <v>33631 Costo</v>
      </c>
      <c r="G1072" s="1" t="b">
        <f>ISNUMBER(SEARCH($J$1,Tabla35[[#This Row],[DATO PCGEM19]],1))</f>
        <v>0</v>
      </c>
    </row>
    <row r="1073" spans="1:7" ht="15" x14ac:dyDescent="0.25">
      <c r="A1073" s="21">
        <v>336311</v>
      </c>
      <c r="B1073" t="s">
        <v>551</v>
      </c>
      <c r="C1073" s="11" t="str">
        <f t="shared" si="16"/>
        <v>Analítica</v>
      </c>
      <c r="D1073" s="13"/>
      <c r="F1073" s="1" t="str">
        <f>CONCATENATE(Tabla13[[#This Row],[CODIGO CONTABLE]]," ",Tabla13[[#This Row],[DENOMINACIÓN]])</f>
        <v>336311 Equipo de seguridad costo</v>
      </c>
      <c r="G1073" s="1" t="b">
        <f>ISNUMBER(SEARCH($J$1,Tabla35[[#This Row],[DATO PCGEM19]],1))</f>
        <v>0</v>
      </c>
    </row>
    <row r="1074" spans="1:7" ht="15" x14ac:dyDescent="0.25">
      <c r="A1074" s="20">
        <v>33632</v>
      </c>
      <c r="B1074" t="s">
        <v>362</v>
      </c>
      <c r="C1074" s="11" t="str">
        <f t="shared" si="16"/>
        <v>Subdivisionaria</v>
      </c>
      <c r="D1074" s="13"/>
      <c r="F1074" s="1" t="str">
        <f>CONCATENATE(Tabla13[[#This Row],[CODIGO CONTABLE]]," ",Tabla13[[#This Row],[DENOMINACIÓN]])</f>
        <v>33632 Revaluación</v>
      </c>
      <c r="G1074" s="1" t="b">
        <f>ISNUMBER(SEARCH($J$1,Tabla35[[#This Row],[DATO PCGEM19]],1))</f>
        <v>0</v>
      </c>
    </row>
    <row r="1075" spans="1:7" ht="15" x14ac:dyDescent="0.25">
      <c r="A1075" s="21">
        <v>336321</v>
      </c>
      <c r="B1075" t="s">
        <v>552</v>
      </c>
      <c r="C1075" s="11" t="str">
        <f t="shared" si="16"/>
        <v>Analítica</v>
      </c>
      <c r="D1075" s="13"/>
      <c r="F1075" s="1" t="str">
        <f>CONCATENATE(Tabla13[[#This Row],[CODIGO CONTABLE]]," ",Tabla13[[#This Row],[DENOMINACIÓN]])</f>
        <v>336321 Equipo de seguridad revaluación</v>
      </c>
      <c r="G1075" s="1" t="b">
        <f>ISNUMBER(SEARCH($J$1,Tabla35[[#This Row],[DATO PCGEM19]],1))</f>
        <v>0</v>
      </c>
    </row>
    <row r="1076" spans="1:7" ht="15" x14ac:dyDescent="0.25">
      <c r="A1076" s="20">
        <v>3364</v>
      </c>
      <c r="B1076" t="s">
        <v>553</v>
      </c>
      <c r="C1076" s="11" t="str">
        <f t="shared" si="16"/>
        <v>Divisionaria</v>
      </c>
      <c r="D1076" s="13"/>
      <c r="F1076" s="1" t="str">
        <f>CONCATENATE(Tabla13[[#This Row],[CODIGO CONTABLE]]," ",Tabla13[[#This Row],[DENOMINACIÓN]])</f>
        <v>3364 Equipo de medio ambiente</v>
      </c>
      <c r="G1076" s="1" t="b">
        <f>ISNUMBER(SEARCH($J$1,Tabla35[[#This Row],[DATO PCGEM19]],1))</f>
        <v>0</v>
      </c>
    </row>
    <row r="1077" spans="1:7" ht="15" x14ac:dyDescent="0.25">
      <c r="A1077" s="20">
        <v>33641</v>
      </c>
      <c r="B1077" t="s">
        <v>171</v>
      </c>
      <c r="C1077" s="11" t="str">
        <f t="shared" si="16"/>
        <v>Subdivisionaria</v>
      </c>
      <c r="D1077" s="13"/>
      <c r="F1077" s="1" t="str">
        <f>CONCATENATE(Tabla13[[#This Row],[CODIGO CONTABLE]]," ",Tabla13[[#This Row],[DENOMINACIÓN]])</f>
        <v>33641 Costo</v>
      </c>
      <c r="G1077" s="1" t="b">
        <f>ISNUMBER(SEARCH($J$1,Tabla35[[#This Row],[DATO PCGEM19]],1))</f>
        <v>0</v>
      </c>
    </row>
    <row r="1078" spans="1:7" ht="15" x14ac:dyDescent="0.25">
      <c r="A1078" s="21">
        <v>336411</v>
      </c>
      <c r="B1078" t="s">
        <v>554</v>
      </c>
      <c r="C1078" s="11" t="str">
        <f t="shared" si="16"/>
        <v>Analítica</v>
      </c>
      <c r="D1078" s="13"/>
      <c r="F1078" s="1" t="str">
        <f>CONCATENATE(Tabla13[[#This Row],[CODIGO CONTABLE]]," ",Tabla13[[#This Row],[DENOMINACIÓN]])</f>
        <v>336411 Equipo de medio ambiente costo</v>
      </c>
      <c r="G1078" s="1" t="b">
        <f>ISNUMBER(SEARCH($J$1,Tabla35[[#This Row],[DATO PCGEM19]],1))</f>
        <v>0</v>
      </c>
    </row>
    <row r="1079" spans="1:7" ht="15" x14ac:dyDescent="0.25">
      <c r="A1079" s="20">
        <v>33642</v>
      </c>
      <c r="B1079" t="s">
        <v>362</v>
      </c>
      <c r="C1079" s="11" t="str">
        <f t="shared" si="16"/>
        <v>Subdivisionaria</v>
      </c>
      <c r="D1079" s="13"/>
      <c r="F1079" s="1" t="str">
        <f>CONCATENATE(Tabla13[[#This Row],[CODIGO CONTABLE]]," ",Tabla13[[#This Row],[DENOMINACIÓN]])</f>
        <v>33642 Revaluación</v>
      </c>
      <c r="G1079" s="1" t="b">
        <f>ISNUMBER(SEARCH($J$1,Tabla35[[#This Row],[DATO PCGEM19]],1))</f>
        <v>0</v>
      </c>
    </row>
    <row r="1080" spans="1:7" ht="15" x14ac:dyDescent="0.25">
      <c r="A1080" s="21">
        <v>336421</v>
      </c>
      <c r="B1080" t="s">
        <v>555</v>
      </c>
      <c r="C1080" s="11" t="str">
        <f t="shared" si="16"/>
        <v>Analítica</v>
      </c>
      <c r="D1080" s="13"/>
      <c r="F1080" s="1" t="str">
        <f>CONCATENATE(Tabla13[[#This Row],[CODIGO CONTABLE]]," ",Tabla13[[#This Row],[DENOMINACIÓN]])</f>
        <v>336421 Equipo de medio ambiente revaluación</v>
      </c>
      <c r="G1080" s="1" t="b">
        <f>ISNUMBER(SEARCH($J$1,Tabla35[[#This Row],[DATO PCGEM19]],1))</f>
        <v>0</v>
      </c>
    </row>
    <row r="1081" spans="1:7" ht="15" x14ac:dyDescent="0.25">
      <c r="A1081" s="20">
        <v>3369</v>
      </c>
      <c r="B1081" t="s">
        <v>556</v>
      </c>
      <c r="C1081" s="11" t="str">
        <f t="shared" si="16"/>
        <v>Divisionaria</v>
      </c>
      <c r="D1081" s="13"/>
      <c r="F1081" s="1" t="str">
        <f>CONCATENATE(Tabla13[[#This Row],[CODIGO CONTABLE]]," ",Tabla13[[#This Row],[DENOMINACIÓN]])</f>
        <v>3369 Otros equipos</v>
      </c>
      <c r="G1081" s="1" t="b">
        <f>ISNUMBER(SEARCH($J$1,Tabla35[[#This Row],[DATO PCGEM19]],1))</f>
        <v>0</v>
      </c>
    </row>
    <row r="1082" spans="1:7" ht="15" x14ac:dyDescent="0.25">
      <c r="A1082" s="20">
        <v>33691</v>
      </c>
      <c r="B1082" t="s">
        <v>171</v>
      </c>
      <c r="C1082" s="11" t="str">
        <f t="shared" si="16"/>
        <v>Subdivisionaria</v>
      </c>
      <c r="D1082" s="13"/>
      <c r="F1082" s="1" t="str">
        <f>CONCATENATE(Tabla13[[#This Row],[CODIGO CONTABLE]]," ",Tabla13[[#This Row],[DENOMINACIÓN]])</f>
        <v>33691 Costo</v>
      </c>
      <c r="G1082" s="1" t="b">
        <f>ISNUMBER(SEARCH($J$1,Tabla35[[#This Row],[DATO PCGEM19]],1))</f>
        <v>0</v>
      </c>
    </row>
    <row r="1083" spans="1:7" ht="15" x14ac:dyDescent="0.25">
      <c r="A1083" s="21">
        <v>336911</v>
      </c>
      <c r="B1083" t="s">
        <v>557</v>
      </c>
      <c r="C1083" s="11" t="str">
        <f t="shared" si="16"/>
        <v>Analítica</v>
      </c>
      <c r="D1083" s="13"/>
      <c r="F1083" s="1" t="str">
        <f>CONCATENATE(Tabla13[[#This Row],[CODIGO CONTABLE]]," ",Tabla13[[#This Row],[DENOMINACIÓN]])</f>
        <v>336911 Otros equipos costo</v>
      </c>
      <c r="G1083" s="1" t="b">
        <f>ISNUMBER(SEARCH($J$1,Tabla35[[#This Row],[DATO PCGEM19]],1))</f>
        <v>0</v>
      </c>
    </row>
    <row r="1084" spans="1:7" ht="15" x14ac:dyDescent="0.25">
      <c r="A1084" s="20">
        <v>33692</v>
      </c>
      <c r="B1084" t="s">
        <v>362</v>
      </c>
      <c r="C1084" s="11" t="str">
        <f t="shared" si="16"/>
        <v>Subdivisionaria</v>
      </c>
      <c r="D1084" s="13"/>
      <c r="F1084" s="1" t="str">
        <f>CONCATENATE(Tabla13[[#This Row],[CODIGO CONTABLE]]," ",Tabla13[[#This Row],[DENOMINACIÓN]])</f>
        <v>33692 Revaluación</v>
      </c>
      <c r="G1084" s="1" t="b">
        <f>ISNUMBER(SEARCH($J$1,Tabla35[[#This Row],[DATO PCGEM19]],1))</f>
        <v>0</v>
      </c>
    </row>
    <row r="1085" spans="1:7" ht="15" x14ac:dyDescent="0.25">
      <c r="A1085" s="21">
        <v>336921</v>
      </c>
      <c r="B1085" t="s">
        <v>558</v>
      </c>
      <c r="C1085" s="11" t="str">
        <f t="shared" si="16"/>
        <v>Analítica</v>
      </c>
      <c r="D1085" s="13"/>
      <c r="F1085" s="1" t="str">
        <f>CONCATENATE(Tabla13[[#This Row],[CODIGO CONTABLE]]," ",Tabla13[[#This Row],[DENOMINACIÓN]])</f>
        <v>336921 Otros equipos revaluación</v>
      </c>
      <c r="G1085" s="1" t="b">
        <f>ISNUMBER(SEARCH($J$1,Tabla35[[#This Row],[DATO PCGEM19]],1))</f>
        <v>0</v>
      </c>
    </row>
    <row r="1086" spans="1:7" ht="15" x14ac:dyDescent="0.25">
      <c r="A1086" s="20">
        <v>337</v>
      </c>
      <c r="B1086" t="s">
        <v>394</v>
      </c>
      <c r="C1086" s="11" t="str">
        <f t="shared" si="16"/>
        <v>Subcuenta</v>
      </c>
      <c r="D1086" s="13"/>
      <c r="F1086" s="1" t="str">
        <f>CONCATENATE(Tabla13[[#This Row],[CODIGO CONTABLE]]," ",Tabla13[[#This Row],[DENOMINACIÓN]])</f>
        <v>337 Herramientas y unidades de reemplazo</v>
      </c>
      <c r="G1086" s="1" t="b">
        <f>ISNUMBER(SEARCH($J$1,Tabla35[[#This Row],[DATO PCGEM19]],1))</f>
        <v>0</v>
      </c>
    </row>
    <row r="1087" spans="1:7" ht="15" x14ac:dyDescent="0.25">
      <c r="A1087" s="20">
        <v>3371</v>
      </c>
      <c r="B1087" t="s">
        <v>559</v>
      </c>
      <c r="C1087" s="11" t="str">
        <f t="shared" si="16"/>
        <v>Divisionaria</v>
      </c>
      <c r="D1087" s="13"/>
      <c r="F1087" s="1" t="str">
        <f>CONCATENATE(Tabla13[[#This Row],[CODIGO CONTABLE]]," ",Tabla13[[#This Row],[DENOMINACIÓN]])</f>
        <v>3371 Herramientas</v>
      </c>
      <c r="G1087" s="1" t="b">
        <f>ISNUMBER(SEARCH($J$1,Tabla35[[#This Row],[DATO PCGEM19]],1))</f>
        <v>0</v>
      </c>
    </row>
    <row r="1088" spans="1:7" ht="15" x14ac:dyDescent="0.25">
      <c r="A1088" s="20">
        <v>33711</v>
      </c>
      <c r="B1088" t="s">
        <v>171</v>
      </c>
      <c r="C1088" s="11" t="str">
        <f t="shared" si="16"/>
        <v>Subdivisionaria</v>
      </c>
      <c r="D1088" s="13"/>
      <c r="F1088" s="1" t="str">
        <f>CONCATENATE(Tabla13[[#This Row],[CODIGO CONTABLE]]," ",Tabla13[[#This Row],[DENOMINACIÓN]])</f>
        <v>33711 Costo</v>
      </c>
      <c r="G1088" s="1" t="b">
        <f>ISNUMBER(SEARCH($J$1,Tabla35[[#This Row],[DATO PCGEM19]],1))</f>
        <v>0</v>
      </c>
    </row>
    <row r="1089" spans="1:7" ht="15" x14ac:dyDescent="0.25">
      <c r="A1089" s="21">
        <v>337111</v>
      </c>
      <c r="B1089" t="s">
        <v>560</v>
      </c>
      <c r="C1089" s="11" t="str">
        <f t="shared" si="16"/>
        <v>Analítica</v>
      </c>
      <c r="D1089" s="13"/>
      <c r="F1089" s="1" t="str">
        <f>CONCATENATE(Tabla13[[#This Row],[CODIGO CONTABLE]]," ",Tabla13[[#This Row],[DENOMINACIÓN]])</f>
        <v>337111 Herramientas costo</v>
      </c>
      <c r="G1089" s="1" t="b">
        <f>ISNUMBER(SEARCH($J$1,Tabla35[[#This Row],[DATO PCGEM19]],1))</f>
        <v>0</v>
      </c>
    </row>
    <row r="1090" spans="1:7" ht="15" x14ac:dyDescent="0.25">
      <c r="A1090" s="20">
        <v>33712</v>
      </c>
      <c r="B1090" t="s">
        <v>362</v>
      </c>
      <c r="C1090" s="11" t="str">
        <f t="shared" si="16"/>
        <v>Subdivisionaria</v>
      </c>
      <c r="D1090" s="13"/>
      <c r="F1090" s="1" t="str">
        <f>CONCATENATE(Tabla13[[#This Row],[CODIGO CONTABLE]]," ",Tabla13[[#This Row],[DENOMINACIÓN]])</f>
        <v>33712 Revaluación</v>
      </c>
      <c r="G1090" s="1" t="b">
        <f>ISNUMBER(SEARCH($J$1,Tabla35[[#This Row],[DATO PCGEM19]],1))</f>
        <v>0</v>
      </c>
    </row>
    <row r="1091" spans="1:7" ht="15" x14ac:dyDescent="0.25">
      <c r="A1091" s="21">
        <v>337121</v>
      </c>
      <c r="B1091" t="s">
        <v>561</v>
      </c>
      <c r="C1091" s="11" t="str">
        <f t="shared" si="16"/>
        <v>Analítica</v>
      </c>
      <c r="D1091" s="13"/>
      <c r="F1091" s="1" t="str">
        <f>CONCATENATE(Tabla13[[#This Row],[CODIGO CONTABLE]]," ",Tabla13[[#This Row],[DENOMINACIÓN]])</f>
        <v>337121 Herramientas revaluación</v>
      </c>
      <c r="G1091" s="1" t="b">
        <f>ISNUMBER(SEARCH($J$1,Tabla35[[#This Row],[DATO PCGEM19]],1))</f>
        <v>0</v>
      </c>
    </row>
    <row r="1092" spans="1:7" ht="15" x14ac:dyDescent="0.25">
      <c r="A1092" s="20">
        <v>3372</v>
      </c>
      <c r="B1092" t="s">
        <v>562</v>
      </c>
      <c r="C1092" s="11" t="str">
        <f t="shared" si="16"/>
        <v>Divisionaria</v>
      </c>
      <c r="D1092" s="13"/>
      <c r="F1092" s="1" t="str">
        <f>CONCATENATE(Tabla13[[#This Row],[CODIGO CONTABLE]]," ",Tabla13[[#This Row],[DENOMINACIÓN]])</f>
        <v>3372 Unidades de reemplazo</v>
      </c>
      <c r="G1092" s="1" t="b">
        <f>ISNUMBER(SEARCH($J$1,Tabla35[[#This Row],[DATO PCGEM19]],1))</f>
        <v>0</v>
      </c>
    </row>
    <row r="1093" spans="1:7" ht="15" x14ac:dyDescent="0.25">
      <c r="A1093" s="20">
        <v>33721</v>
      </c>
      <c r="B1093" t="s">
        <v>171</v>
      </c>
      <c r="C1093" s="11" t="str">
        <f t="shared" si="16"/>
        <v>Subdivisionaria</v>
      </c>
      <c r="D1093" s="13"/>
      <c r="F1093" s="1" t="str">
        <f>CONCATENATE(Tabla13[[#This Row],[CODIGO CONTABLE]]," ",Tabla13[[#This Row],[DENOMINACIÓN]])</f>
        <v>33721 Costo</v>
      </c>
      <c r="G1093" s="1" t="b">
        <f>ISNUMBER(SEARCH($J$1,Tabla35[[#This Row],[DATO PCGEM19]],1))</f>
        <v>0</v>
      </c>
    </row>
    <row r="1094" spans="1:7" ht="15" x14ac:dyDescent="0.25">
      <c r="A1094" s="21">
        <v>337211</v>
      </c>
      <c r="B1094" t="s">
        <v>563</v>
      </c>
      <c r="C1094" s="11" t="str">
        <f t="shared" si="16"/>
        <v>Analítica</v>
      </c>
      <c r="D1094" s="13"/>
      <c r="F1094" s="1" t="str">
        <f>CONCATENATE(Tabla13[[#This Row],[CODIGO CONTABLE]]," ",Tabla13[[#This Row],[DENOMINACIÓN]])</f>
        <v>337211 Unidades de reemplazo costo</v>
      </c>
      <c r="G1094" s="1" t="b">
        <f>ISNUMBER(SEARCH($J$1,Tabla35[[#This Row],[DATO PCGEM19]],1))</f>
        <v>0</v>
      </c>
    </row>
    <row r="1095" spans="1:7" ht="15" x14ac:dyDescent="0.25">
      <c r="A1095" s="20">
        <v>33722</v>
      </c>
      <c r="B1095" t="s">
        <v>362</v>
      </c>
      <c r="C1095" s="11" t="str">
        <f t="shared" si="16"/>
        <v>Subdivisionaria</v>
      </c>
      <c r="D1095" s="13"/>
      <c r="F1095" s="1" t="str">
        <f>CONCATENATE(Tabla13[[#This Row],[CODIGO CONTABLE]]," ",Tabla13[[#This Row],[DENOMINACIÓN]])</f>
        <v>33722 Revaluación</v>
      </c>
      <c r="G1095" s="1" t="b">
        <f>ISNUMBER(SEARCH($J$1,Tabla35[[#This Row],[DATO PCGEM19]],1))</f>
        <v>0</v>
      </c>
    </row>
    <row r="1096" spans="1:7" ht="15" x14ac:dyDescent="0.25">
      <c r="A1096" s="21">
        <v>337221</v>
      </c>
      <c r="B1096" t="s">
        <v>564</v>
      </c>
      <c r="C1096" s="11" t="str">
        <f t="shared" si="16"/>
        <v>Analítica</v>
      </c>
      <c r="D1096" s="13"/>
      <c r="F1096" s="1" t="str">
        <f>CONCATENATE(Tabla13[[#This Row],[CODIGO CONTABLE]]," ",Tabla13[[#This Row],[DENOMINACIÓN]])</f>
        <v>337221 Unidades de reemplazo revaluación</v>
      </c>
      <c r="G1096" s="1" t="b">
        <f>ISNUMBER(SEARCH($J$1,Tabla35[[#This Row],[DATO PCGEM19]],1))</f>
        <v>0</v>
      </c>
    </row>
    <row r="1097" spans="1:7" ht="15" x14ac:dyDescent="0.25">
      <c r="A1097" s="20">
        <v>338</v>
      </c>
      <c r="B1097" t="s">
        <v>565</v>
      </c>
      <c r="C1097" s="11" t="str">
        <f t="shared" si="16"/>
        <v>Subcuenta</v>
      </c>
      <c r="D1097" s="13"/>
      <c r="F1097" s="1" t="str">
        <f>CONCATENATE(Tabla13[[#This Row],[CODIGO CONTABLE]]," ",Tabla13[[#This Row],[DENOMINACIÓN]])</f>
        <v>338 Unidades por recibir</v>
      </c>
      <c r="G1097" s="1" t="b">
        <f>ISNUMBER(SEARCH($J$1,Tabla35[[#This Row],[DATO PCGEM19]],1))</f>
        <v>0</v>
      </c>
    </row>
    <row r="1098" spans="1:7" ht="15" x14ac:dyDescent="0.25">
      <c r="A1098" s="20">
        <v>3381</v>
      </c>
      <c r="B1098" t="s">
        <v>514</v>
      </c>
      <c r="C1098" s="11" t="str">
        <f t="shared" ref="C1098:C1161" si="17">IF(LEN(A1098)=1, "Elemento", IF(LEN(A1098)=2, "Cuenta", IF(LEN(A1098)=3, "Subcuenta", IF(LEN(A1098)=4, "Divisionaria", IF(LEN(A1098)=5, "Subdivisionaria", "Analítica")))))</f>
        <v>Divisionaria</v>
      </c>
      <c r="D1098" s="13"/>
      <c r="F1098" s="1" t="str">
        <f>CONCATENATE(Tabla13[[#This Row],[CODIGO CONTABLE]]," ",Tabla13[[#This Row],[DENOMINACIÓN]])</f>
        <v>3381 Maquinaria y equipo de explotación</v>
      </c>
      <c r="G1098" s="1" t="b">
        <f>ISNUMBER(SEARCH($J$1,Tabla35[[#This Row],[DATO PCGEM19]],1))</f>
        <v>0</v>
      </c>
    </row>
    <row r="1099" spans="1:7" ht="15" x14ac:dyDescent="0.25">
      <c r="A1099" s="21">
        <v>338101</v>
      </c>
      <c r="B1099" t="s">
        <v>514</v>
      </c>
      <c r="C1099" s="11" t="str">
        <f t="shared" si="17"/>
        <v>Analítica</v>
      </c>
      <c r="D1099" s="13"/>
      <c r="F1099" s="1" t="str">
        <f>CONCATENATE(Tabla13[[#This Row],[CODIGO CONTABLE]]," ",Tabla13[[#This Row],[DENOMINACIÓN]])</f>
        <v>338101 Maquinaria y equipo de explotación</v>
      </c>
      <c r="G1099" s="1" t="b">
        <f>ISNUMBER(SEARCH($J$1,Tabla35[[#This Row],[DATO PCGEM19]],1))</f>
        <v>0</v>
      </c>
    </row>
    <row r="1100" spans="1:7" ht="15" x14ac:dyDescent="0.25">
      <c r="A1100" s="20">
        <v>3382</v>
      </c>
      <c r="B1100" t="s">
        <v>566</v>
      </c>
      <c r="C1100" s="11" t="str">
        <f t="shared" si="17"/>
        <v>Divisionaria</v>
      </c>
      <c r="D1100" s="13"/>
      <c r="F1100" s="1" t="str">
        <f>CONCATENATE(Tabla13[[#This Row],[CODIGO CONTABLE]]," ",Tabla13[[#This Row],[DENOMINACIÓN]])</f>
        <v>3382 Equipo de transporte</v>
      </c>
      <c r="G1100" s="1" t="b">
        <f>ISNUMBER(SEARCH($J$1,Tabla35[[#This Row],[DATO PCGEM19]],1))</f>
        <v>0</v>
      </c>
    </row>
    <row r="1101" spans="1:7" ht="15" x14ac:dyDescent="0.25">
      <c r="A1101" s="21">
        <v>338201</v>
      </c>
      <c r="B1101" t="s">
        <v>566</v>
      </c>
      <c r="C1101" s="11" t="str">
        <f t="shared" si="17"/>
        <v>Analítica</v>
      </c>
      <c r="D1101" s="13"/>
      <c r="F1101" s="1" t="str">
        <f>CONCATENATE(Tabla13[[#This Row],[CODIGO CONTABLE]]," ",Tabla13[[#This Row],[DENOMINACIÓN]])</f>
        <v>338201 Equipo de transporte</v>
      </c>
      <c r="G1101" s="1" t="b">
        <f>ISNUMBER(SEARCH($J$1,Tabla35[[#This Row],[DATO PCGEM19]],1))</f>
        <v>0</v>
      </c>
    </row>
    <row r="1102" spans="1:7" ht="15" x14ac:dyDescent="0.25">
      <c r="A1102" s="20">
        <v>3383</v>
      </c>
      <c r="B1102" t="s">
        <v>388</v>
      </c>
      <c r="C1102" s="11" t="str">
        <f t="shared" si="17"/>
        <v>Divisionaria</v>
      </c>
      <c r="D1102" s="13"/>
      <c r="F1102" s="1" t="str">
        <f>CONCATENATE(Tabla13[[#This Row],[CODIGO CONTABLE]]," ",Tabla13[[#This Row],[DENOMINACIÓN]])</f>
        <v>3383 Muebles y enseres</v>
      </c>
      <c r="G1102" s="1" t="b">
        <f>ISNUMBER(SEARCH($J$1,Tabla35[[#This Row],[DATO PCGEM19]],1))</f>
        <v>0</v>
      </c>
    </row>
    <row r="1103" spans="1:7" ht="15" x14ac:dyDescent="0.25">
      <c r="A1103" s="21">
        <v>338301</v>
      </c>
      <c r="B1103" t="s">
        <v>388</v>
      </c>
      <c r="C1103" s="11" t="str">
        <f t="shared" si="17"/>
        <v>Analítica</v>
      </c>
      <c r="D1103" s="13"/>
      <c r="F1103" s="1" t="str">
        <f>CONCATENATE(Tabla13[[#This Row],[CODIGO CONTABLE]]," ",Tabla13[[#This Row],[DENOMINACIÓN]])</f>
        <v>338301 Muebles y enseres</v>
      </c>
      <c r="G1103" s="1" t="b">
        <f>ISNUMBER(SEARCH($J$1,Tabla35[[#This Row],[DATO PCGEM19]],1))</f>
        <v>0</v>
      </c>
    </row>
    <row r="1104" spans="1:7" ht="15" x14ac:dyDescent="0.25">
      <c r="A1104" s="20">
        <v>3386</v>
      </c>
      <c r="B1104" t="s">
        <v>391</v>
      </c>
      <c r="C1104" s="11" t="str">
        <f t="shared" si="17"/>
        <v>Divisionaria</v>
      </c>
      <c r="D1104" s="13"/>
      <c r="F1104" s="1" t="str">
        <f>CONCATENATE(Tabla13[[#This Row],[CODIGO CONTABLE]]," ",Tabla13[[#This Row],[DENOMINACIÓN]])</f>
        <v>3386 Equipos diversos</v>
      </c>
      <c r="G1104" s="1" t="b">
        <f>ISNUMBER(SEARCH($J$1,Tabla35[[#This Row],[DATO PCGEM19]],1))</f>
        <v>0</v>
      </c>
    </row>
    <row r="1105" spans="1:7" ht="15" x14ac:dyDescent="0.25">
      <c r="A1105" s="21">
        <v>338601</v>
      </c>
      <c r="B1105" t="s">
        <v>391</v>
      </c>
      <c r="C1105" s="11" t="str">
        <f t="shared" si="17"/>
        <v>Analítica</v>
      </c>
      <c r="D1105" s="13"/>
      <c r="F1105" s="1" t="str">
        <f>CONCATENATE(Tabla13[[#This Row],[CODIGO CONTABLE]]," ",Tabla13[[#This Row],[DENOMINACIÓN]])</f>
        <v>338601 Equipos diversos</v>
      </c>
      <c r="G1105" s="1" t="b">
        <f>ISNUMBER(SEARCH($J$1,Tabla35[[#This Row],[DATO PCGEM19]],1))</f>
        <v>0</v>
      </c>
    </row>
    <row r="1106" spans="1:7" ht="15" x14ac:dyDescent="0.25">
      <c r="A1106" s="20">
        <v>3387</v>
      </c>
      <c r="B1106" t="s">
        <v>394</v>
      </c>
      <c r="C1106" s="11" t="str">
        <f t="shared" si="17"/>
        <v>Divisionaria</v>
      </c>
      <c r="D1106" s="13"/>
      <c r="F1106" s="1" t="str">
        <f>CONCATENATE(Tabla13[[#This Row],[CODIGO CONTABLE]]," ",Tabla13[[#This Row],[DENOMINACIÓN]])</f>
        <v>3387 Herramientas y unidades de reemplazo</v>
      </c>
      <c r="G1106" s="1" t="b">
        <f>ISNUMBER(SEARCH($J$1,Tabla35[[#This Row],[DATO PCGEM19]],1))</f>
        <v>0</v>
      </c>
    </row>
    <row r="1107" spans="1:7" ht="15" x14ac:dyDescent="0.25">
      <c r="A1107" s="21">
        <v>338701</v>
      </c>
      <c r="B1107" t="s">
        <v>394</v>
      </c>
      <c r="C1107" s="11" t="str">
        <f t="shared" si="17"/>
        <v>Analítica</v>
      </c>
      <c r="D1107" s="13"/>
      <c r="F1107" s="1" t="str">
        <f>CONCATENATE(Tabla13[[#This Row],[CODIGO CONTABLE]]," ",Tabla13[[#This Row],[DENOMINACIÓN]])</f>
        <v>338701 Herramientas y unidades de reemplazo</v>
      </c>
      <c r="G1107" s="1" t="b">
        <f>ISNUMBER(SEARCH($J$1,Tabla35[[#This Row],[DATO PCGEM19]],1))</f>
        <v>0</v>
      </c>
    </row>
    <row r="1108" spans="1:7" ht="15" x14ac:dyDescent="0.25">
      <c r="A1108" s="20">
        <v>339</v>
      </c>
      <c r="B1108" t="s">
        <v>397</v>
      </c>
      <c r="C1108" s="11" t="str">
        <f t="shared" si="17"/>
        <v>Subcuenta</v>
      </c>
      <c r="D1108" s="13"/>
      <c r="F1108" s="1" t="str">
        <f>CONCATENATE(Tabla13[[#This Row],[CODIGO CONTABLE]]," ",Tabla13[[#This Row],[DENOMINACIÓN]])</f>
        <v>339 Obras en curso</v>
      </c>
      <c r="G1108" s="1" t="b">
        <f>ISNUMBER(SEARCH($J$1,Tabla35[[#This Row],[DATO PCGEM19]],1))</f>
        <v>0</v>
      </c>
    </row>
    <row r="1109" spans="1:7" ht="15" x14ac:dyDescent="0.25">
      <c r="A1109" s="20">
        <v>3391</v>
      </c>
      <c r="B1109" t="s">
        <v>567</v>
      </c>
      <c r="C1109" s="11" t="str">
        <f t="shared" si="17"/>
        <v>Divisionaria</v>
      </c>
      <c r="D1109" s="13"/>
      <c r="F1109" s="1" t="str">
        <f>CONCATENATE(Tabla13[[#This Row],[CODIGO CONTABLE]]," ",Tabla13[[#This Row],[DENOMINACIÓN]])</f>
        <v>3391 Adecuación de terrenos</v>
      </c>
      <c r="G1109" s="1" t="b">
        <f>ISNUMBER(SEARCH($J$1,Tabla35[[#This Row],[DATO PCGEM19]],1))</f>
        <v>0</v>
      </c>
    </row>
    <row r="1110" spans="1:7" ht="15" x14ac:dyDescent="0.25">
      <c r="A1110" s="21">
        <v>339101</v>
      </c>
      <c r="B1110" t="s">
        <v>567</v>
      </c>
      <c r="C1110" s="11" t="str">
        <f t="shared" si="17"/>
        <v>Analítica</v>
      </c>
      <c r="D1110" s="13"/>
      <c r="F1110" s="1" t="str">
        <f>CONCATENATE(Tabla13[[#This Row],[CODIGO CONTABLE]]," ",Tabla13[[#This Row],[DENOMINACIÓN]])</f>
        <v>339101 Adecuación de terrenos</v>
      </c>
      <c r="G1110" s="1" t="b">
        <f>ISNUMBER(SEARCH($J$1,Tabla35[[#This Row],[DATO PCGEM19]],1))</f>
        <v>0</v>
      </c>
    </row>
    <row r="1111" spans="1:7" ht="15" x14ac:dyDescent="0.25">
      <c r="A1111" s="20">
        <v>3392</v>
      </c>
      <c r="B1111" t="s">
        <v>568</v>
      </c>
      <c r="C1111" s="11" t="str">
        <f t="shared" si="17"/>
        <v>Divisionaria</v>
      </c>
      <c r="D1111" s="13"/>
      <c r="F1111" s="1" t="str">
        <f>CONCATENATE(Tabla13[[#This Row],[CODIGO CONTABLE]]," ",Tabla13[[#This Row],[DENOMINACIÓN]])</f>
        <v>3392 Edificaciones en curso</v>
      </c>
      <c r="G1111" s="1" t="b">
        <f>ISNUMBER(SEARCH($J$1,Tabla35[[#This Row],[DATO PCGEM19]],1))</f>
        <v>0</v>
      </c>
    </row>
    <row r="1112" spans="1:7" ht="15" x14ac:dyDescent="0.25">
      <c r="A1112" s="20">
        <v>33921</v>
      </c>
      <c r="B1112" t="s">
        <v>171</v>
      </c>
      <c r="C1112" s="11" t="str">
        <f t="shared" si="17"/>
        <v>Subdivisionaria</v>
      </c>
      <c r="D1112" s="13"/>
      <c r="F1112" s="1" t="str">
        <f>CONCATENATE(Tabla13[[#This Row],[CODIGO CONTABLE]]," ",Tabla13[[#This Row],[DENOMINACIÓN]])</f>
        <v>33921 Costo</v>
      </c>
      <c r="G1112" s="1" t="b">
        <f>ISNUMBER(SEARCH($J$1,Tabla35[[#This Row],[DATO PCGEM19]],1))</f>
        <v>0</v>
      </c>
    </row>
    <row r="1113" spans="1:7" ht="15" x14ac:dyDescent="0.25">
      <c r="A1113" s="21">
        <v>339211</v>
      </c>
      <c r="B1113" t="s">
        <v>569</v>
      </c>
      <c r="C1113" s="11" t="str">
        <f t="shared" si="17"/>
        <v>Analítica</v>
      </c>
      <c r="D1113" s="13"/>
      <c r="F1113" s="1" t="str">
        <f>CONCATENATE(Tabla13[[#This Row],[CODIGO CONTABLE]]," ",Tabla13[[#This Row],[DENOMINACIÓN]])</f>
        <v>339211 Edificaciones en curso costo</v>
      </c>
      <c r="G1113" s="1" t="b">
        <f>ISNUMBER(SEARCH($J$1,Tabla35[[#This Row],[DATO PCGEM19]],1))</f>
        <v>0</v>
      </c>
    </row>
    <row r="1114" spans="1:7" ht="15" x14ac:dyDescent="0.25">
      <c r="A1114" s="20">
        <v>33922</v>
      </c>
      <c r="B1114" t="s">
        <v>333</v>
      </c>
      <c r="C1114" s="11" t="str">
        <f t="shared" si="17"/>
        <v>Subdivisionaria</v>
      </c>
      <c r="D1114" s="13"/>
      <c r="F1114" s="1" t="str">
        <f>CONCATENATE(Tabla13[[#This Row],[CODIGO CONTABLE]]," ",Tabla13[[#This Row],[DENOMINACIÓN]])</f>
        <v>33922 Costo de financiación</v>
      </c>
      <c r="G1114" s="1" t="b">
        <f>ISNUMBER(SEARCH($J$1,Tabla35[[#This Row],[DATO PCGEM19]],1))</f>
        <v>0</v>
      </c>
    </row>
    <row r="1115" spans="1:7" ht="15" x14ac:dyDescent="0.25">
      <c r="A1115" s="21">
        <v>339221</v>
      </c>
      <c r="B1115" t="s">
        <v>570</v>
      </c>
      <c r="C1115" s="11" t="str">
        <f t="shared" si="17"/>
        <v>Analítica</v>
      </c>
      <c r="D1115" s="13"/>
      <c r="F1115" s="1" t="str">
        <f>CONCATENATE(Tabla13[[#This Row],[CODIGO CONTABLE]]," ",Tabla13[[#This Row],[DENOMINACIÓN]])</f>
        <v>339221 Edificaciones en curso costo de financiación</v>
      </c>
      <c r="G1115" s="1" t="b">
        <f>ISNUMBER(SEARCH($J$1,Tabla35[[#This Row],[DATO PCGEM19]],1))</f>
        <v>0</v>
      </c>
    </row>
    <row r="1116" spans="1:7" ht="15" x14ac:dyDescent="0.25">
      <c r="A1116" s="20">
        <v>3393</v>
      </c>
      <c r="B1116" t="s">
        <v>571</v>
      </c>
      <c r="C1116" s="11" t="str">
        <f t="shared" si="17"/>
        <v>Divisionaria</v>
      </c>
      <c r="D1116" s="13"/>
      <c r="F1116" s="1" t="str">
        <f>CONCATENATE(Tabla13[[#This Row],[CODIGO CONTABLE]]," ",Tabla13[[#This Row],[DENOMINACIÓN]])</f>
        <v>3393 Maquinaria en montaje</v>
      </c>
      <c r="G1116" s="1" t="b">
        <f>ISNUMBER(SEARCH($J$1,Tabla35[[#This Row],[DATO PCGEM19]],1))</f>
        <v>0</v>
      </c>
    </row>
    <row r="1117" spans="1:7" ht="15" x14ac:dyDescent="0.25">
      <c r="A1117" s="20">
        <v>33931</v>
      </c>
      <c r="B1117" t="s">
        <v>171</v>
      </c>
      <c r="C1117" s="11" t="str">
        <f t="shared" si="17"/>
        <v>Subdivisionaria</v>
      </c>
      <c r="D1117" s="13"/>
      <c r="F1117" s="1" t="str">
        <f>CONCATENATE(Tabla13[[#This Row],[CODIGO CONTABLE]]," ",Tabla13[[#This Row],[DENOMINACIÓN]])</f>
        <v>33931 Costo</v>
      </c>
      <c r="G1117" s="1" t="b">
        <f>ISNUMBER(SEARCH($J$1,Tabla35[[#This Row],[DATO PCGEM19]],1))</f>
        <v>0</v>
      </c>
    </row>
    <row r="1118" spans="1:7" ht="15" x14ac:dyDescent="0.25">
      <c r="A1118" s="21">
        <v>339311</v>
      </c>
      <c r="B1118" t="s">
        <v>572</v>
      </c>
      <c r="C1118" s="11" t="str">
        <f t="shared" si="17"/>
        <v>Analítica</v>
      </c>
      <c r="D1118" s="13"/>
      <c r="F1118" s="1" t="str">
        <f>CONCATENATE(Tabla13[[#This Row],[CODIGO CONTABLE]]," ",Tabla13[[#This Row],[DENOMINACIÓN]])</f>
        <v>339311 Maquinaria en montaje costo</v>
      </c>
      <c r="G1118" s="1" t="b">
        <f>ISNUMBER(SEARCH($J$1,Tabla35[[#This Row],[DATO PCGEM19]],1))</f>
        <v>0</v>
      </c>
    </row>
    <row r="1119" spans="1:7" ht="15" x14ac:dyDescent="0.25">
      <c r="A1119" s="20">
        <v>33932</v>
      </c>
      <c r="B1119" t="s">
        <v>333</v>
      </c>
      <c r="C1119" s="11" t="str">
        <f t="shared" si="17"/>
        <v>Subdivisionaria</v>
      </c>
      <c r="D1119" s="13"/>
      <c r="F1119" s="1" t="str">
        <f>CONCATENATE(Tabla13[[#This Row],[CODIGO CONTABLE]]," ",Tabla13[[#This Row],[DENOMINACIÓN]])</f>
        <v>33932 Costo de financiación</v>
      </c>
      <c r="G1119" s="1" t="b">
        <f>ISNUMBER(SEARCH($J$1,Tabla35[[#This Row],[DATO PCGEM19]],1))</f>
        <v>0</v>
      </c>
    </row>
    <row r="1120" spans="1:7" ht="15" x14ac:dyDescent="0.25">
      <c r="A1120" s="21">
        <v>339321</v>
      </c>
      <c r="B1120" t="s">
        <v>573</v>
      </c>
      <c r="C1120" s="11" t="str">
        <f t="shared" si="17"/>
        <v>Analítica</v>
      </c>
      <c r="D1120" s="13"/>
      <c r="F1120" s="1" t="str">
        <f>CONCATENATE(Tabla13[[#This Row],[CODIGO CONTABLE]]," ",Tabla13[[#This Row],[DENOMINACIÓN]])</f>
        <v>339321 Maquinaria en montaje costo de financiación</v>
      </c>
      <c r="G1120" s="1" t="b">
        <f>ISNUMBER(SEARCH($J$1,Tabla35[[#This Row],[DATO PCGEM19]],1))</f>
        <v>0</v>
      </c>
    </row>
    <row r="1121" spans="1:7" ht="15" x14ac:dyDescent="0.25">
      <c r="A1121" s="18">
        <v>34</v>
      </c>
      <c r="B1121" s="19" t="s">
        <v>7</v>
      </c>
      <c r="C1121" s="11" t="str">
        <f t="shared" si="17"/>
        <v>Cuenta</v>
      </c>
      <c r="D1121" s="13"/>
      <c r="F1121" s="1" t="str">
        <f>CONCATENATE(Tabla13[[#This Row],[CODIGO CONTABLE]]," ",Tabla13[[#This Row],[DENOMINACIÓN]])</f>
        <v>34 INTANGIBLES</v>
      </c>
      <c r="G1121" s="1" t="b">
        <f>ISNUMBER(SEARCH($J$1,Tabla35[[#This Row],[DATO PCGEM19]],1))</f>
        <v>0</v>
      </c>
    </row>
    <row r="1122" spans="1:7" ht="15" x14ac:dyDescent="0.25">
      <c r="A1122" s="20">
        <v>341</v>
      </c>
      <c r="B1122" t="s">
        <v>450</v>
      </c>
      <c r="C1122" s="11" t="str">
        <f t="shared" si="17"/>
        <v>Subcuenta</v>
      </c>
      <c r="D1122" s="13"/>
      <c r="F1122" s="1" t="str">
        <f>CONCATENATE(Tabla13[[#This Row],[CODIGO CONTABLE]]," ",Tabla13[[#This Row],[DENOMINACIÓN]])</f>
        <v>341 Concesiones, licencias y otros derechos</v>
      </c>
      <c r="G1122" s="1" t="b">
        <f>ISNUMBER(SEARCH($J$1,Tabla35[[#This Row],[DATO PCGEM19]],1))</f>
        <v>0</v>
      </c>
    </row>
    <row r="1123" spans="1:7" ht="15" x14ac:dyDescent="0.25">
      <c r="A1123" s="20">
        <v>3411</v>
      </c>
      <c r="B1123" t="s">
        <v>574</v>
      </c>
      <c r="C1123" s="11" t="str">
        <f t="shared" si="17"/>
        <v>Divisionaria</v>
      </c>
      <c r="D1123" s="13"/>
      <c r="F1123" s="1" t="str">
        <f>CONCATENATE(Tabla13[[#This Row],[CODIGO CONTABLE]]," ",Tabla13[[#This Row],[DENOMINACIÓN]])</f>
        <v>3411 Derechos por concesiones</v>
      </c>
      <c r="G1123" s="1" t="b">
        <f>ISNUMBER(SEARCH($J$1,Tabla35[[#This Row],[DATO PCGEM19]],1))</f>
        <v>0</v>
      </c>
    </row>
    <row r="1124" spans="1:7" ht="15" x14ac:dyDescent="0.25">
      <c r="A1124" s="20">
        <v>34111</v>
      </c>
      <c r="B1124" t="s">
        <v>171</v>
      </c>
      <c r="C1124" s="11" t="str">
        <f t="shared" si="17"/>
        <v>Subdivisionaria</v>
      </c>
      <c r="D1124" s="13"/>
      <c r="F1124" s="1" t="str">
        <f>CONCATENATE(Tabla13[[#This Row],[CODIGO CONTABLE]]," ",Tabla13[[#This Row],[DENOMINACIÓN]])</f>
        <v>34111 Costo</v>
      </c>
      <c r="G1124" s="1" t="b">
        <f>ISNUMBER(SEARCH($J$1,Tabla35[[#This Row],[DATO PCGEM19]],1))</f>
        <v>0</v>
      </c>
    </row>
    <row r="1125" spans="1:7" ht="15" x14ac:dyDescent="0.25">
      <c r="A1125" s="21">
        <v>341111</v>
      </c>
      <c r="B1125" t="s">
        <v>575</v>
      </c>
      <c r="C1125" s="11" t="str">
        <f t="shared" si="17"/>
        <v>Analítica</v>
      </c>
      <c r="D1125" s="13"/>
      <c r="F1125" s="1" t="str">
        <f>CONCATENATE(Tabla13[[#This Row],[CODIGO CONTABLE]]," ",Tabla13[[#This Row],[DENOMINACIÓN]])</f>
        <v>341111 Derechos por concesiones costo</v>
      </c>
      <c r="G1125" s="1" t="b">
        <f>ISNUMBER(SEARCH($J$1,Tabla35[[#This Row],[DATO PCGEM19]],1))</f>
        <v>0</v>
      </c>
    </row>
    <row r="1126" spans="1:7" ht="15" x14ac:dyDescent="0.25">
      <c r="A1126" s="20">
        <v>34112</v>
      </c>
      <c r="B1126" t="s">
        <v>362</v>
      </c>
      <c r="C1126" s="11" t="str">
        <f t="shared" si="17"/>
        <v>Subdivisionaria</v>
      </c>
      <c r="D1126" s="13"/>
      <c r="F1126" s="1" t="str">
        <f>CONCATENATE(Tabla13[[#This Row],[CODIGO CONTABLE]]," ",Tabla13[[#This Row],[DENOMINACIÓN]])</f>
        <v>34112 Revaluación</v>
      </c>
      <c r="G1126" s="1" t="b">
        <f>ISNUMBER(SEARCH($J$1,Tabla35[[#This Row],[DATO PCGEM19]],1))</f>
        <v>0</v>
      </c>
    </row>
    <row r="1127" spans="1:7" ht="15" x14ac:dyDescent="0.25">
      <c r="A1127" s="21">
        <v>341121</v>
      </c>
      <c r="B1127" t="s">
        <v>576</v>
      </c>
      <c r="C1127" s="11" t="str">
        <f t="shared" si="17"/>
        <v>Analítica</v>
      </c>
      <c r="D1127" s="13"/>
      <c r="F1127" s="1" t="str">
        <f>CONCATENATE(Tabla13[[#This Row],[CODIGO CONTABLE]]," ",Tabla13[[#This Row],[DENOMINACIÓN]])</f>
        <v>341121 Derechos por concesiones revaluación</v>
      </c>
      <c r="G1127" s="1" t="b">
        <f>ISNUMBER(SEARCH($J$1,Tabla35[[#This Row],[DATO PCGEM19]],1))</f>
        <v>0</v>
      </c>
    </row>
    <row r="1128" spans="1:7" ht="15" x14ac:dyDescent="0.25">
      <c r="A1128" s="20">
        <v>3412</v>
      </c>
      <c r="B1128" t="s">
        <v>577</v>
      </c>
      <c r="C1128" s="11" t="str">
        <f t="shared" si="17"/>
        <v>Divisionaria</v>
      </c>
      <c r="D1128" s="13"/>
      <c r="F1128" s="1" t="str">
        <f>CONCATENATE(Tabla13[[#This Row],[CODIGO CONTABLE]]," ",Tabla13[[#This Row],[DENOMINACIÓN]])</f>
        <v>3412 Licencias</v>
      </c>
      <c r="G1128" s="1" t="b">
        <f>ISNUMBER(SEARCH($J$1,Tabla35[[#This Row],[DATO PCGEM19]],1))</f>
        <v>0</v>
      </c>
    </row>
    <row r="1129" spans="1:7" ht="15" x14ac:dyDescent="0.25">
      <c r="A1129" s="20">
        <v>34121</v>
      </c>
      <c r="B1129" t="s">
        <v>171</v>
      </c>
      <c r="C1129" s="11" t="str">
        <f t="shared" si="17"/>
        <v>Subdivisionaria</v>
      </c>
      <c r="D1129" s="13"/>
      <c r="F1129" s="1" t="str">
        <f>CONCATENATE(Tabla13[[#This Row],[CODIGO CONTABLE]]," ",Tabla13[[#This Row],[DENOMINACIÓN]])</f>
        <v>34121 Costo</v>
      </c>
      <c r="G1129" s="1" t="b">
        <f>ISNUMBER(SEARCH($J$1,Tabla35[[#This Row],[DATO PCGEM19]],1))</f>
        <v>0</v>
      </c>
    </row>
    <row r="1130" spans="1:7" ht="15" x14ac:dyDescent="0.25">
      <c r="A1130" s="21">
        <v>341211</v>
      </c>
      <c r="B1130" t="s">
        <v>578</v>
      </c>
      <c r="C1130" s="11" t="str">
        <f t="shared" si="17"/>
        <v>Analítica</v>
      </c>
      <c r="D1130" s="13"/>
      <c r="F1130" s="1" t="str">
        <f>CONCATENATE(Tabla13[[#This Row],[CODIGO CONTABLE]]," ",Tabla13[[#This Row],[DENOMINACIÓN]])</f>
        <v>341211 Licencias costo</v>
      </c>
      <c r="G1130" s="1" t="b">
        <f>ISNUMBER(SEARCH($J$1,Tabla35[[#This Row],[DATO PCGEM19]],1))</f>
        <v>0</v>
      </c>
    </row>
    <row r="1131" spans="1:7" ht="15" x14ac:dyDescent="0.25">
      <c r="A1131" s="20">
        <v>34122</v>
      </c>
      <c r="B1131" t="s">
        <v>362</v>
      </c>
      <c r="C1131" s="11" t="str">
        <f t="shared" si="17"/>
        <v>Subdivisionaria</v>
      </c>
      <c r="D1131" s="13"/>
      <c r="F1131" s="1" t="str">
        <f>CONCATENATE(Tabla13[[#This Row],[CODIGO CONTABLE]]," ",Tabla13[[#This Row],[DENOMINACIÓN]])</f>
        <v>34122 Revaluación</v>
      </c>
      <c r="G1131" s="1" t="b">
        <f>ISNUMBER(SEARCH($J$1,Tabla35[[#This Row],[DATO PCGEM19]],1))</f>
        <v>0</v>
      </c>
    </row>
    <row r="1132" spans="1:7" ht="15" x14ac:dyDescent="0.25">
      <c r="A1132" s="21">
        <v>341221</v>
      </c>
      <c r="B1132" t="s">
        <v>579</v>
      </c>
      <c r="C1132" s="11" t="str">
        <f t="shared" si="17"/>
        <v>Analítica</v>
      </c>
      <c r="D1132" s="13"/>
      <c r="F1132" s="1" t="str">
        <f>CONCATENATE(Tabla13[[#This Row],[CODIGO CONTABLE]]," ",Tabla13[[#This Row],[DENOMINACIÓN]])</f>
        <v>341221 Licencias revaluación</v>
      </c>
      <c r="G1132" s="1" t="b">
        <f>ISNUMBER(SEARCH($J$1,Tabla35[[#This Row],[DATO PCGEM19]],1))</f>
        <v>0</v>
      </c>
    </row>
    <row r="1133" spans="1:7" ht="15" x14ac:dyDescent="0.25">
      <c r="A1133" s="20">
        <v>3419</v>
      </c>
      <c r="B1133" t="s">
        <v>580</v>
      </c>
      <c r="C1133" s="11" t="str">
        <f t="shared" si="17"/>
        <v>Divisionaria</v>
      </c>
      <c r="D1133" s="13"/>
      <c r="F1133" s="1" t="str">
        <f>CONCATENATE(Tabla13[[#This Row],[CODIGO CONTABLE]]," ",Tabla13[[#This Row],[DENOMINACIÓN]])</f>
        <v>3419 Otros derechos</v>
      </c>
      <c r="G1133" s="1" t="b">
        <f>ISNUMBER(SEARCH($J$1,Tabla35[[#This Row],[DATO PCGEM19]],1))</f>
        <v>0</v>
      </c>
    </row>
    <row r="1134" spans="1:7" ht="15" x14ac:dyDescent="0.25">
      <c r="A1134" s="20">
        <v>34191</v>
      </c>
      <c r="B1134" t="s">
        <v>171</v>
      </c>
      <c r="C1134" s="11" t="str">
        <f t="shared" si="17"/>
        <v>Subdivisionaria</v>
      </c>
      <c r="D1134" s="13"/>
      <c r="F1134" s="1" t="str">
        <f>CONCATENATE(Tabla13[[#This Row],[CODIGO CONTABLE]]," ",Tabla13[[#This Row],[DENOMINACIÓN]])</f>
        <v>34191 Costo</v>
      </c>
      <c r="G1134" s="1" t="b">
        <f>ISNUMBER(SEARCH($J$1,Tabla35[[#This Row],[DATO PCGEM19]],1))</f>
        <v>0</v>
      </c>
    </row>
    <row r="1135" spans="1:7" ht="15" x14ac:dyDescent="0.25">
      <c r="A1135" s="21">
        <v>341911</v>
      </c>
      <c r="B1135" t="s">
        <v>581</v>
      </c>
      <c r="C1135" s="11" t="str">
        <f t="shared" si="17"/>
        <v>Analítica</v>
      </c>
      <c r="D1135" s="13"/>
      <c r="F1135" s="1" t="str">
        <f>CONCATENATE(Tabla13[[#This Row],[CODIGO CONTABLE]]," ",Tabla13[[#This Row],[DENOMINACIÓN]])</f>
        <v>341911 Otros derechos costo</v>
      </c>
      <c r="G1135" s="1" t="b">
        <f>ISNUMBER(SEARCH($J$1,Tabla35[[#This Row],[DATO PCGEM19]],1))</f>
        <v>0</v>
      </c>
    </row>
    <row r="1136" spans="1:7" ht="15" x14ac:dyDescent="0.25">
      <c r="A1136" s="20">
        <v>34192</v>
      </c>
      <c r="B1136" t="s">
        <v>362</v>
      </c>
      <c r="C1136" s="11" t="str">
        <f t="shared" si="17"/>
        <v>Subdivisionaria</v>
      </c>
      <c r="D1136" s="13"/>
      <c r="F1136" s="1" t="str">
        <f>CONCATENATE(Tabla13[[#This Row],[CODIGO CONTABLE]]," ",Tabla13[[#This Row],[DENOMINACIÓN]])</f>
        <v>34192 Revaluación</v>
      </c>
      <c r="G1136" s="1" t="b">
        <f>ISNUMBER(SEARCH($J$1,Tabla35[[#This Row],[DATO PCGEM19]],1))</f>
        <v>0</v>
      </c>
    </row>
    <row r="1137" spans="1:7" ht="15" x14ac:dyDescent="0.25">
      <c r="A1137" s="21">
        <v>341921</v>
      </c>
      <c r="B1137" t="s">
        <v>582</v>
      </c>
      <c r="C1137" s="11" t="str">
        <f t="shared" si="17"/>
        <v>Analítica</v>
      </c>
      <c r="D1137" s="13"/>
      <c r="F1137" s="1" t="str">
        <f>CONCATENATE(Tabla13[[#This Row],[CODIGO CONTABLE]]," ",Tabla13[[#This Row],[DENOMINACIÓN]])</f>
        <v>341921 Otros derechos revaluación</v>
      </c>
      <c r="G1137" s="1" t="b">
        <f>ISNUMBER(SEARCH($J$1,Tabla35[[#This Row],[DATO PCGEM19]],1))</f>
        <v>0</v>
      </c>
    </row>
    <row r="1138" spans="1:7" ht="15" x14ac:dyDescent="0.25">
      <c r="A1138" s="20">
        <v>342</v>
      </c>
      <c r="B1138" t="s">
        <v>403</v>
      </c>
      <c r="C1138" s="11" t="str">
        <f t="shared" si="17"/>
        <v>Subcuenta</v>
      </c>
      <c r="D1138" s="13"/>
      <c r="F1138" s="1" t="str">
        <f>CONCATENATE(Tabla13[[#This Row],[CODIGO CONTABLE]]," ",Tabla13[[#This Row],[DENOMINACIÓN]])</f>
        <v>342 Patentes y propiedad industrial</v>
      </c>
      <c r="G1138" s="1" t="b">
        <f>ISNUMBER(SEARCH($J$1,Tabla35[[#This Row],[DATO PCGEM19]],1))</f>
        <v>0</v>
      </c>
    </row>
    <row r="1139" spans="1:7" ht="15" x14ac:dyDescent="0.25">
      <c r="A1139" s="20">
        <v>3421</v>
      </c>
      <c r="B1139" t="s">
        <v>583</v>
      </c>
      <c r="C1139" s="11" t="str">
        <f t="shared" si="17"/>
        <v>Divisionaria</v>
      </c>
      <c r="D1139" s="13"/>
      <c r="F1139" s="1" t="str">
        <f>CONCATENATE(Tabla13[[#This Row],[CODIGO CONTABLE]]," ",Tabla13[[#This Row],[DENOMINACIÓN]])</f>
        <v>3421 Patente</v>
      </c>
      <c r="G1139" s="1" t="b">
        <f>ISNUMBER(SEARCH($J$1,Tabla35[[#This Row],[DATO PCGEM19]],1))</f>
        <v>0</v>
      </c>
    </row>
    <row r="1140" spans="1:7" ht="15" x14ac:dyDescent="0.25">
      <c r="A1140" s="20">
        <v>34211</v>
      </c>
      <c r="B1140" t="s">
        <v>171</v>
      </c>
      <c r="C1140" s="11" t="str">
        <f t="shared" si="17"/>
        <v>Subdivisionaria</v>
      </c>
      <c r="D1140" s="13"/>
      <c r="F1140" s="1" t="str">
        <f>CONCATENATE(Tabla13[[#This Row],[CODIGO CONTABLE]]," ",Tabla13[[#This Row],[DENOMINACIÓN]])</f>
        <v>34211 Costo</v>
      </c>
      <c r="G1140" s="1" t="b">
        <f>ISNUMBER(SEARCH($J$1,Tabla35[[#This Row],[DATO PCGEM19]],1))</f>
        <v>0</v>
      </c>
    </row>
    <row r="1141" spans="1:7" ht="15" x14ac:dyDescent="0.25">
      <c r="A1141" s="21">
        <v>342111</v>
      </c>
      <c r="B1141" t="s">
        <v>584</v>
      </c>
      <c r="C1141" s="11" t="str">
        <f t="shared" si="17"/>
        <v>Analítica</v>
      </c>
      <c r="D1141" s="13"/>
      <c r="F1141" s="1" t="str">
        <f>CONCATENATE(Tabla13[[#This Row],[CODIGO CONTABLE]]," ",Tabla13[[#This Row],[DENOMINACIÓN]])</f>
        <v>342111 Patente costo</v>
      </c>
      <c r="G1141" s="1" t="b">
        <f>ISNUMBER(SEARCH($J$1,Tabla35[[#This Row],[DATO PCGEM19]],1))</f>
        <v>0</v>
      </c>
    </row>
    <row r="1142" spans="1:7" ht="15" x14ac:dyDescent="0.25">
      <c r="A1142" s="20">
        <v>34212</v>
      </c>
      <c r="B1142" t="s">
        <v>362</v>
      </c>
      <c r="C1142" s="11" t="str">
        <f t="shared" si="17"/>
        <v>Subdivisionaria</v>
      </c>
      <c r="D1142" s="13"/>
      <c r="F1142" s="1" t="str">
        <f>CONCATENATE(Tabla13[[#This Row],[CODIGO CONTABLE]]," ",Tabla13[[#This Row],[DENOMINACIÓN]])</f>
        <v>34212 Revaluación</v>
      </c>
      <c r="G1142" s="1" t="b">
        <f>ISNUMBER(SEARCH($J$1,Tabla35[[#This Row],[DATO PCGEM19]],1))</f>
        <v>0</v>
      </c>
    </row>
    <row r="1143" spans="1:7" ht="15" x14ac:dyDescent="0.25">
      <c r="A1143" s="21">
        <v>342121</v>
      </c>
      <c r="B1143" t="s">
        <v>585</v>
      </c>
      <c r="C1143" s="11" t="str">
        <f t="shared" si="17"/>
        <v>Analítica</v>
      </c>
      <c r="D1143" s="13"/>
      <c r="F1143" s="1" t="str">
        <f>CONCATENATE(Tabla13[[#This Row],[CODIGO CONTABLE]]," ",Tabla13[[#This Row],[DENOMINACIÓN]])</f>
        <v>342121 Patente revaluación</v>
      </c>
      <c r="G1143" s="1" t="b">
        <f>ISNUMBER(SEARCH($J$1,Tabla35[[#This Row],[DATO PCGEM19]],1))</f>
        <v>0</v>
      </c>
    </row>
    <row r="1144" spans="1:7" ht="15" x14ac:dyDescent="0.25">
      <c r="A1144" s="20">
        <v>3422</v>
      </c>
      <c r="B1144" t="s">
        <v>586</v>
      </c>
      <c r="C1144" s="11" t="str">
        <f t="shared" si="17"/>
        <v>Divisionaria</v>
      </c>
      <c r="D1144" s="13"/>
      <c r="F1144" s="1" t="str">
        <f>CONCATENATE(Tabla13[[#This Row],[CODIGO CONTABLE]]," ",Tabla13[[#This Row],[DENOMINACIÓN]])</f>
        <v>3422 Marcas</v>
      </c>
      <c r="G1144" s="1" t="b">
        <f>ISNUMBER(SEARCH($J$1,Tabla35[[#This Row],[DATO PCGEM19]],1))</f>
        <v>0</v>
      </c>
    </row>
    <row r="1145" spans="1:7" ht="15" x14ac:dyDescent="0.25">
      <c r="A1145" s="20">
        <v>34221</v>
      </c>
      <c r="B1145" t="s">
        <v>171</v>
      </c>
      <c r="C1145" s="11" t="str">
        <f t="shared" si="17"/>
        <v>Subdivisionaria</v>
      </c>
      <c r="D1145" s="13"/>
      <c r="F1145" s="1" t="str">
        <f>CONCATENATE(Tabla13[[#This Row],[CODIGO CONTABLE]]," ",Tabla13[[#This Row],[DENOMINACIÓN]])</f>
        <v>34221 Costo</v>
      </c>
      <c r="G1145" s="1" t="b">
        <f>ISNUMBER(SEARCH($J$1,Tabla35[[#This Row],[DATO PCGEM19]],1))</f>
        <v>0</v>
      </c>
    </row>
    <row r="1146" spans="1:7" ht="15" x14ac:dyDescent="0.25">
      <c r="A1146" s="21">
        <v>342211</v>
      </c>
      <c r="B1146" t="s">
        <v>587</v>
      </c>
      <c r="C1146" s="11" t="str">
        <f t="shared" si="17"/>
        <v>Analítica</v>
      </c>
      <c r="D1146" s="13"/>
      <c r="F1146" s="1" t="str">
        <f>CONCATENATE(Tabla13[[#This Row],[CODIGO CONTABLE]]," ",Tabla13[[#This Row],[DENOMINACIÓN]])</f>
        <v>342211 Marcas costo</v>
      </c>
      <c r="G1146" s="1" t="b">
        <f>ISNUMBER(SEARCH($J$1,Tabla35[[#This Row],[DATO PCGEM19]],1))</f>
        <v>0</v>
      </c>
    </row>
    <row r="1147" spans="1:7" ht="15" x14ac:dyDescent="0.25">
      <c r="A1147" s="20">
        <v>34222</v>
      </c>
      <c r="B1147" t="s">
        <v>362</v>
      </c>
      <c r="C1147" s="11" t="str">
        <f t="shared" si="17"/>
        <v>Subdivisionaria</v>
      </c>
      <c r="D1147" s="13"/>
      <c r="F1147" s="1" t="str">
        <f>CONCATENATE(Tabla13[[#This Row],[CODIGO CONTABLE]]," ",Tabla13[[#This Row],[DENOMINACIÓN]])</f>
        <v>34222 Revaluación</v>
      </c>
      <c r="G1147" s="1" t="b">
        <f>ISNUMBER(SEARCH($J$1,Tabla35[[#This Row],[DATO PCGEM19]],1))</f>
        <v>0</v>
      </c>
    </row>
    <row r="1148" spans="1:7" ht="15" x14ac:dyDescent="0.25">
      <c r="A1148" s="21">
        <v>342221</v>
      </c>
      <c r="B1148" t="s">
        <v>588</v>
      </c>
      <c r="C1148" s="11" t="str">
        <f t="shared" si="17"/>
        <v>Analítica</v>
      </c>
      <c r="D1148" s="13"/>
      <c r="F1148" s="1" t="str">
        <f>CONCATENATE(Tabla13[[#This Row],[CODIGO CONTABLE]]," ",Tabla13[[#This Row],[DENOMINACIÓN]])</f>
        <v>342221 Marcas revaluación</v>
      </c>
      <c r="G1148" s="1" t="b">
        <f>ISNUMBER(SEARCH($J$1,Tabla35[[#This Row],[DATO PCGEM19]],1))</f>
        <v>0</v>
      </c>
    </row>
    <row r="1149" spans="1:7" ht="15" x14ac:dyDescent="0.25">
      <c r="A1149" s="20">
        <v>343</v>
      </c>
      <c r="B1149" t="s">
        <v>406</v>
      </c>
      <c r="C1149" s="11" t="str">
        <f t="shared" si="17"/>
        <v>Subcuenta</v>
      </c>
      <c r="D1149" s="13"/>
      <c r="F1149" s="1" t="str">
        <f>CONCATENATE(Tabla13[[#This Row],[CODIGO CONTABLE]]," ",Tabla13[[#This Row],[DENOMINACIÓN]])</f>
        <v>343 Programas de computadora (software)</v>
      </c>
      <c r="G1149" s="1" t="b">
        <f>ISNUMBER(SEARCH($J$1,Tabla35[[#This Row],[DATO PCGEM19]],1))</f>
        <v>0</v>
      </c>
    </row>
    <row r="1150" spans="1:7" ht="15" x14ac:dyDescent="0.25">
      <c r="A1150" s="20">
        <v>3431</v>
      </c>
      <c r="B1150" t="s">
        <v>589</v>
      </c>
      <c r="C1150" s="11" t="str">
        <f t="shared" si="17"/>
        <v>Divisionaria</v>
      </c>
      <c r="D1150" s="13"/>
      <c r="F1150" s="1" t="str">
        <f>CONCATENATE(Tabla13[[#This Row],[CODIGO CONTABLE]]," ",Tabla13[[#This Row],[DENOMINACIÓN]])</f>
        <v>3431 Aplicaciones informáticas</v>
      </c>
      <c r="G1150" s="1" t="b">
        <f>ISNUMBER(SEARCH($J$1,Tabla35[[#This Row],[DATO PCGEM19]],1))</f>
        <v>0</v>
      </c>
    </row>
    <row r="1151" spans="1:7" ht="15" x14ac:dyDescent="0.25">
      <c r="A1151" s="20">
        <v>34311</v>
      </c>
      <c r="B1151" t="s">
        <v>171</v>
      </c>
      <c r="C1151" s="11" t="str">
        <f t="shared" si="17"/>
        <v>Subdivisionaria</v>
      </c>
      <c r="D1151" s="13"/>
      <c r="F1151" s="1" t="str">
        <f>CONCATENATE(Tabla13[[#This Row],[CODIGO CONTABLE]]," ",Tabla13[[#This Row],[DENOMINACIÓN]])</f>
        <v>34311 Costo</v>
      </c>
      <c r="G1151" s="1" t="b">
        <f>ISNUMBER(SEARCH($J$1,Tabla35[[#This Row],[DATO PCGEM19]],1))</f>
        <v>0</v>
      </c>
    </row>
    <row r="1152" spans="1:7" ht="15" x14ac:dyDescent="0.25">
      <c r="A1152" s="21">
        <v>343111</v>
      </c>
      <c r="B1152" t="s">
        <v>590</v>
      </c>
      <c r="C1152" s="11" t="str">
        <f t="shared" si="17"/>
        <v>Analítica</v>
      </c>
      <c r="D1152" s="13"/>
      <c r="F1152" s="1" t="str">
        <f>CONCATENATE(Tabla13[[#This Row],[CODIGO CONTABLE]]," ",Tabla13[[#This Row],[DENOMINACIÓN]])</f>
        <v>343111 Aplicaciones informáticas costo</v>
      </c>
      <c r="G1152" s="1" t="b">
        <f>ISNUMBER(SEARCH($J$1,Tabla35[[#This Row],[DATO PCGEM19]],1))</f>
        <v>0</v>
      </c>
    </row>
    <row r="1153" spans="1:7" ht="15" x14ac:dyDescent="0.25">
      <c r="A1153" s="21">
        <v>343112</v>
      </c>
      <c r="B1153" t="s">
        <v>591</v>
      </c>
      <c r="C1153" s="11" t="str">
        <f t="shared" si="17"/>
        <v>Analítica</v>
      </c>
      <c r="D1153" s="13"/>
      <c r="F1153" s="1" t="str">
        <f>CONCATENATE(Tabla13[[#This Row],[CODIGO CONTABLE]]," ",Tabla13[[#This Row],[DENOMINACIÓN]])</f>
        <v>343112 Aplicaciones informáticas costo variable</v>
      </c>
      <c r="G1153" s="1" t="b">
        <f>ISNUMBER(SEARCH($J$1,Tabla35[[#This Row],[DATO PCGEM19]],1))</f>
        <v>0</v>
      </c>
    </row>
    <row r="1154" spans="1:7" ht="15" x14ac:dyDescent="0.25">
      <c r="A1154" s="20">
        <v>34312</v>
      </c>
      <c r="B1154" t="s">
        <v>362</v>
      </c>
      <c r="C1154" s="11" t="str">
        <f t="shared" si="17"/>
        <v>Subdivisionaria</v>
      </c>
      <c r="D1154" s="13"/>
      <c r="F1154" s="1" t="str">
        <f>CONCATENATE(Tabla13[[#This Row],[CODIGO CONTABLE]]," ",Tabla13[[#This Row],[DENOMINACIÓN]])</f>
        <v>34312 Revaluación</v>
      </c>
      <c r="G1154" s="1" t="b">
        <f>ISNUMBER(SEARCH($J$1,Tabla35[[#This Row],[DATO PCGEM19]],1))</f>
        <v>0</v>
      </c>
    </row>
    <row r="1155" spans="1:7" ht="15" x14ac:dyDescent="0.25">
      <c r="A1155" s="21">
        <v>343121</v>
      </c>
      <c r="B1155" t="s">
        <v>592</v>
      </c>
      <c r="C1155" s="11" t="str">
        <f t="shared" si="17"/>
        <v>Analítica</v>
      </c>
      <c r="D1155" s="13"/>
      <c r="F1155" s="1" t="str">
        <f>CONCATENATE(Tabla13[[#This Row],[CODIGO CONTABLE]]," ",Tabla13[[#This Row],[DENOMINACIÓN]])</f>
        <v>343121 Aplicaciones informáticas revaluación</v>
      </c>
      <c r="G1155" s="1" t="b">
        <f>ISNUMBER(SEARCH($J$1,Tabla35[[#This Row],[DATO PCGEM19]],1))</f>
        <v>0</v>
      </c>
    </row>
    <row r="1156" spans="1:7" ht="15" x14ac:dyDescent="0.25">
      <c r="A1156" s="20">
        <v>344</v>
      </c>
      <c r="B1156" t="s">
        <v>409</v>
      </c>
      <c r="C1156" s="11" t="str">
        <f t="shared" si="17"/>
        <v>Subcuenta</v>
      </c>
      <c r="D1156" s="13"/>
      <c r="F1156" s="1" t="str">
        <f>CONCATENATE(Tabla13[[#This Row],[CODIGO CONTABLE]]," ",Tabla13[[#This Row],[DENOMINACIÓN]])</f>
        <v>344 Costos de exploración y desarrollo</v>
      </c>
      <c r="G1156" s="1" t="b">
        <f>ISNUMBER(SEARCH($J$1,Tabla35[[#This Row],[DATO PCGEM19]],1))</f>
        <v>0</v>
      </c>
    </row>
    <row r="1157" spans="1:7" ht="15" x14ac:dyDescent="0.25">
      <c r="A1157" s="20">
        <v>3441</v>
      </c>
      <c r="B1157" t="s">
        <v>593</v>
      </c>
      <c r="C1157" s="11" t="str">
        <f t="shared" si="17"/>
        <v>Divisionaria</v>
      </c>
      <c r="D1157" s="13"/>
      <c r="F1157" s="1" t="str">
        <f>CONCATENATE(Tabla13[[#This Row],[CODIGO CONTABLE]]," ",Tabla13[[#This Row],[DENOMINACIÓN]])</f>
        <v>3441 Costos de exploración</v>
      </c>
      <c r="G1157" s="1" t="b">
        <f>ISNUMBER(SEARCH($J$1,Tabla35[[#This Row],[DATO PCGEM19]],1))</f>
        <v>0</v>
      </c>
    </row>
    <row r="1158" spans="1:7" ht="15" x14ac:dyDescent="0.25">
      <c r="A1158" s="20">
        <v>34411</v>
      </c>
      <c r="B1158" t="s">
        <v>171</v>
      </c>
      <c r="C1158" s="11" t="str">
        <f t="shared" si="17"/>
        <v>Subdivisionaria</v>
      </c>
      <c r="D1158" s="13"/>
      <c r="F1158" s="1" t="str">
        <f>CONCATENATE(Tabla13[[#This Row],[CODIGO CONTABLE]]," ",Tabla13[[#This Row],[DENOMINACIÓN]])</f>
        <v>34411 Costo</v>
      </c>
      <c r="G1158" s="1" t="b">
        <f>ISNUMBER(SEARCH($J$1,Tabla35[[#This Row],[DATO PCGEM19]],1))</f>
        <v>0</v>
      </c>
    </row>
    <row r="1159" spans="1:7" ht="15" x14ac:dyDescent="0.25">
      <c r="A1159" s="20">
        <v>344111</v>
      </c>
      <c r="B1159" t="s">
        <v>594</v>
      </c>
      <c r="C1159" s="11" t="str">
        <f t="shared" si="17"/>
        <v>Analítica</v>
      </c>
      <c r="D1159" s="13"/>
      <c r="F1159" s="1" t="str">
        <f>CONCATENATE(Tabla13[[#This Row],[CODIGO CONTABLE]]," ",Tabla13[[#This Row],[DENOMINACIÓN]])</f>
        <v>344111 Costos de exploración costo</v>
      </c>
      <c r="G1159" s="1" t="b">
        <f>ISNUMBER(SEARCH($J$1,Tabla35[[#This Row],[DATO PCGEM19]],1))</f>
        <v>0</v>
      </c>
    </row>
    <row r="1160" spans="1:7" ht="15" x14ac:dyDescent="0.25">
      <c r="A1160" s="20">
        <v>34412</v>
      </c>
      <c r="B1160" t="s">
        <v>362</v>
      </c>
      <c r="C1160" s="11" t="str">
        <f t="shared" si="17"/>
        <v>Subdivisionaria</v>
      </c>
      <c r="D1160" s="13"/>
      <c r="F1160" s="1" t="str">
        <f>CONCATENATE(Tabla13[[#This Row],[CODIGO CONTABLE]]," ",Tabla13[[#This Row],[DENOMINACIÓN]])</f>
        <v>34412 Revaluación</v>
      </c>
      <c r="G1160" s="1" t="b">
        <f>ISNUMBER(SEARCH($J$1,Tabla35[[#This Row],[DATO PCGEM19]],1))</f>
        <v>0</v>
      </c>
    </row>
    <row r="1161" spans="1:7" ht="15" x14ac:dyDescent="0.25">
      <c r="A1161" s="21">
        <v>344121</v>
      </c>
      <c r="B1161" t="s">
        <v>595</v>
      </c>
      <c r="C1161" s="11" t="str">
        <f t="shared" si="17"/>
        <v>Analítica</v>
      </c>
      <c r="D1161" s="13"/>
      <c r="F1161" s="1" t="str">
        <f>CONCATENATE(Tabla13[[#This Row],[CODIGO CONTABLE]]," ",Tabla13[[#This Row],[DENOMINACIÓN]])</f>
        <v>344121 Costos de exploración revaluación</v>
      </c>
      <c r="G1161" s="1" t="b">
        <f>ISNUMBER(SEARCH($J$1,Tabla35[[#This Row],[DATO PCGEM19]],1))</f>
        <v>0</v>
      </c>
    </row>
    <row r="1162" spans="1:7" ht="15" x14ac:dyDescent="0.25">
      <c r="A1162" s="20">
        <v>34413</v>
      </c>
      <c r="B1162" t="s">
        <v>333</v>
      </c>
      <c r="C1162" s="11" t="str">
        <f t="shared" ref="C1162:C1225" si="18">IF(LEN(A1162)=1, "Elemento", IF(LEN(A1162)=2, "Cuenta", IF(LEN(A1162)=3, "Subcuenta", IF(LEN(A1162)=4, "Divisionaria", IF(LEN(A1162)=5, "Subdivisionaria", "Analítica")))))</f>
        <v>Subdivisionaria</v>
      </c>
      <c r="D1162" s="13"/>
      <c r="F1162" s="1" t="str">
        <f>CONCATENATE(Tabla13[[#This Row],[CODIGO CONTABLE]]," ",Tabla13[[#This Row],[DENOMINACIÓN]])</f>
        <v>34413 Costo de financiación</v>
      </c>
      <c r="G1162" s="1" t="b">
        <f>ISNUMBER(SEARCH($J$1,Tabla35[[#This Row],[DATO PCGEM19]],1))</f>
        <v>0</v>
      </c>
    </row>
    <row r="1163" spans="1:7" ht="15" x14ac:dyDescent="0.25">
      <c r="A1163" s="21">
        <v>344131</v>
      </c>
      <c r="B1163" t="s">
        <v>333</v>
      </c>
      <c r="C1163" s="11" t="str">
        <f t="shared" si="18"/>
        <v>Analítica</v>
      </c>
      <c r="D1163" s="13"/>
      <c r="F1163" s="1" t="str">
        <f>CONCATENATE(Tabla13[[#This Row],[CODIGO CONTABLE]]," ",Tabla13[[#This Row],[DENOMINACIÓN]])</f>
        <v>344131 Costo de financiación</v>
      </c>
      <c r="G1163" s="1" t="b">
        <f>ISNUMBER(SEARCH($J$1,Tabla35[[#This Row],[DATO PCGEM19]],1))</f>
        <v>0</v>
      </c>
    </row>
    <row r="1164" spans="1:7" ht="15" x14ac:dyDescent="0.25">
      <c r="A1164" s="20">
        <v>3442</v>
      </c>
      <c r="B1164" t="s">
        <v>596</v>
      </c>
      <c r="C1164" s="11" t="str">
        <f t="shared" si="18"/>
        <v>Divisionaria</v>
      </c>
      <c r="D1164" s="13"/>
      <c r="F1164" s="1" t="str">
        <f>CONCATENATE(Tabla13[[#This Row],[CODIGO CONTABLE]]," ",Tabla13[[#This Row],[DENOMINACIÓN]])</f>
        <v>3442 Costos de desarrollo</v>
      </c>
      <c r="G1164" s="1" t="b">
        <f>ISNUMBER(SEARCH($J$1,Tabla35[[#This Row],[DATO PCGEM19]],1))</f>
        <v>0</v>
      </c>
    </row>
    <row r="1165" spans="1:7" ht="15" x14ac:dyDescent="0.25">
      <c r="A1165" s="20">
        <v>34421</v>
      </c>
      <c r="B1165" t="s">
        <v>171</v>
      </c>
      <c r="C1165" s="11" t="str">
        <f t="shared" si="18"/>
        <v>Subdivisionaria</v>
      </c>
      <c r="D1165" s="13"/>
      <c r="F1165" s="1" t="str">
        <f>CONCATENATE(Tabla13[[#This Row],[CODIGO CONTABLE]]," ",Tabla13[[#This Row],[DENOMINACIÓN]])</f>
        <v>34421 Costo</v>
      </c>
      <c r="G1165" s="1" t="b">
        <f>ISNUMBER(SEARCH($J$1,Tabla35[[#This Row],[DATO PCGEM19]],1))</f>
        <v>0</v>
      </c>
    </row>
    <row r="1166" spans="1:7" ht="15" x14ac:dyDescent="0.25">
      <c r="A1166" s="21">
        <v>344211</v>
      </c>
      <c r="B1166" t="s">
        <v>597</v>
      </c>
      <c r="C1166" s="11" t="str">
        <f t="shared" si="18"/>
        <v>Analítica</v>
      </c>
      <c r="D1166" s="13"/>
      <c r="F1166" s="1" t="str">
        <f>CONCATENATE(Tabla13[[#This Row],[CODIGO CONTABLE]]," ",Tabla13[[#This Row],[DENOMINACIÓN]])</f>
        <v>344211 Costos de desarrollo costo</v>
      </c>
      <c r="G1166" s="1" t="b">
        <f>ISNUMBER(SEARCH($J$1,Tabla35[[#This Row],[DATO PCGEM19]],1))</f>
        <v>0</v>
      </c>
    </row>
    <row r="1167" spans="1:7" ht="15" x14ac:dyDescent="0.25">
      <c r="A1167" s="20">
        <v>34422</v>
      </c>
      <c r="B1167" t="s">
        <v>362</v>
      </c>
      <c r="C1167" s="11" t="str">
        <f t="shared" si="18"/>
        <v>Subdivisionaria</v>
      </c>
      <c r="D1167" s="13"/>
      <c r="F1167" s="1" t="str">
        <f>CONCATENATE(Tabla13[[#This Row],[CODIGO CONTABLE]]," ",Tabla13[[#This Row],[DENOMINACIÓN]])</f>
        <v>34422 Revaluación</v>
      </c>
      <c r="G1167" s="1" t="b">
        <f>ISNUMBER(SEARCH($J$1,Tabla35[[#This Row],[DATO PCGEM19]],1))</f>
        <v>0</v>
      </c>
    </row>
    <row r="1168" spans="1:7" ht="15" x14ac:dyDescent="0.25">
      <c r="A1168" s="21">
        <v>344221</v>
      </c>
      <c r="B1168" t="s">
        <v>598</v>
      </c>
      <c r="C1168" s="11" t="str">
        <f t="shared" si="18"/>
        <v>Analítica</v>
      </c>
      <c r="D1168" s="13"/>
      <c r="F1168" s="1" t="str">
        <f>CONCATENATE(Tabla13[[#This Row],[CODIGO CONTABLE]]," ",Tabla13[[#This Row],[DENOMINACIÓN]])</f>
        <v>344221 Costos de desarrollo revaluación</v>
      </c>
      <c r="G1168" s="1" t="b">
        <f>ISNUMBER(SEARCH($J$1,Tabla35[[#This Row],[DATO PCGEM19]],1))</f>
        <v>0</v>
      </c>
    </row>
    <row r="1169" spans="1:7" ht="15" x14ac:dyDescent="0.25">
      <c r="A1169" s="20">
        <v>34423</v>
      </c>
      <c r="B1169" t="s">
        <v>333</v>
      </c>
      <c r="C1169" s="11" t="str">
        <f t="shared" si="18"/>
        <v>Subdivisionaria</v>
      </c>
      <c r="D1169" s="13"/>
      <c r="F1169" s="1" t="str">
        <f>CONCATENATE(Tabla13[[#This Row],[CODIGO CONTABLE]]," ",Tabla13[[#This Row],[DENOMINACIÓN]])</f>
        <v>34423 Costo de financiación</v>
      </c>
      <c r="G1169" s="1" t="b">
        <f>ISNUMBER(SEARCH($J$1,Tabla35[[#This Row],[DATO PCGEM19]],1))</f>
        <v>0</v>
      </c>
    </row>
    <row r="1170" spans="1:7" ht="15" x14ac:dyDescent="0.25">
      <c r="A1170" s="21">
        <v>344231</v>
      </c>
      <c r="B1170" t="s">
        <v>333</v>
      </c>
      <c r="C1170" s="11" t="str">
        <f t="shared" si="18"/>
        <v>Analítica</v>
      </c>
      <c r="D1170" s="13"/>
      <c r="F1170" s="1" t="str">
        <f>CONCATENATE(Tabla13[[#This Row],[CODIGO CONTABLE]]," ",Tabla13[[#This Row],[DENOMINACIÓN]])</f>
        <v>344231 Costo de financiación</v>
      </c>
      <c r="G1170" s="1" t="b">
        <f>ISNUMBER(SEARCH($J$1,Tabla35[[#This Row],[DATO PCGEM19]],1))</f>
        <v>0</v>
      </c>
    </row>
    <row r="1171" spans="1:7" ht="15" x14ac:dyDescent="0.25">
      <c r="A1171" s="20">
        <v>345</v>
      </c>
      <c r="B1171" t="s">
        <v>441</v>
      </c>
      <c r="C1171" s="11" t="str">
        <f t="shared" si="18"/>
        <v>Subcuenta</v>
      </c>
      <c r="D1171" s="13"/>
      <c r="F1171" s="1" t="str">
        <f>CONCATENATE(Tabla13[[#This Row],[CODIGO CONTABLE]]," ",Tabla13[[#This Row],[DENOMINACIÓN]])</f>
        <v>345 Fórmulas, diseños y prototipos</v>
      </c>
      <c r="G1171" s="1" t="b">
        <f>ISNUMBER(SEARCH($J$1,Tabla35[[#This Row],[DATO PCGEM19]],1))</f>
        <v>0</v>
      </c>
    </row>
    <row r="1172" spans="1:7" ht="15" x14ac:dyDescent="0.25">
      <c r="A1172" s="20">
        <v>3451</v>
      </c>
      <c r="B1172" t="s">
        <v>599</v>
      </c>
      <c r="C1172" s="11" t="str">
        <f t="shared" si="18"/>
        <v>Divisionaria</v>
      </c>
      <c r="D1172" s="13"/>
      <c r="F1172" s="1" t="str">
        <f>CONCATENATE(Tabla13[[#This Row],[CODIGO CONTABLE]]," ",Tabla13[[#This Row],[DENOMINACIÓN]])</f>
        <v>3451 Fórmulas</v>
      </c>
      <c r="G1172" s="1" t="b">
        <f>ISNUMBER(SEARCH($J$1,Tabla35[[#This Row],[DATO PCGEM19]],1))</f>
        <v>0</v>
      </c>
    </row>
    <row r="1173" spans="1:7" ht="15" x14ac:dyDescent="0.25">
      <c r="A1173" s="20">
        <v>34511</v>
      </c>
      <c r="B1173" t="s">
        <v>171</v>
      </c>
      <c r="C1173" s="11" t="str">
        <f t="shared" si="18"/>
        <v>Subdivisionaria</v>
      </c>
      <c r="D1173" s="13"/>
      <c r="F1173" s="1" t="str">
        <f>CONCATENATE(Tabla13[[#This Row],[CODIGO CONTABLE]]," ",Tabla13[[#This Row],[DENOMINACIÓN]])</f>
        <v>34511 Costo</v>
      </c>
      <c r="G1173" s="1" t="b">
        <f>ISNUMBER(SEARCH($J$1,Tabla35[[#This Row],[DATO PCGEM19]],1))</f>
        <v>0</v>
      </c>
    </row>
    <row r="1174" spans="1:7" ht="15" x14ac:dyDescent="0.25">
      <c r="A1174" s="21">
        <v>345111</v>
      </c>
      <c r="B1174" t="s">
        <v>600</v>
      </c>
      <c r="C1174" s="11" t="str">
        <f t="shared" si="18"/>
        <v>Analítica</v>
      </c>
      <c r="D1174" s="13"/>
      <c r="F1174" s="1" t="str">
        <f>CONCATENATE(Tabla13[[#This Row],[CODIGO CONTABLE]]," ",Tabla13[[#This Row],[DENOMINACIÓN]])</f>
        <v>345111 Fórmulas costo</v>
      </c>
      <c r="G1174" s="1" t="b">
        <f>ISNUMBER(SEARCH($J$1,Tabla35[[#This Row],[DATO PCGEM19]],1))</f>
        <v>0</v>
      </c>
    </row>
    <row r="1175" spans="1:7" ht="15" x14ac:dyDescent="0.25">
      <c r="A1175" s="20">
        <v>34512</v>
      </c>
      <c r="B1175" t="s">
        <v>362</v>
      </c>
      <c r="C1175" s="11" t="str">
        <f t="shared" si="18"/>
        <v>Subdivisionaria</v>
      </c>
      <c r="D1175" s="13"/>
      <c r="F1175" s="1" t="str">
        <f>CONCATENATE(Tabla13[[#This Row],[CODIGO CONTABLE]]," ",Tabla13[[#This Row],[DENOMINACIÓN]])</f>
        <v>34512 Revaluación</v>
      </c>
      <c r="G1175" s="1" t="b">
        <f>ISNUMBER(SEARCH($J$1,Tabla35[[#This Row],[DATO PCGEM19]],1))</f>
        <v>0</v>
      </c>
    </row>
    <row r="1176" spans="1:7" ht="15" x14ac:dyDescent="0.25">
      <c r="A1176" s="21">
        <v>345121</v>
      </c>
      <c r="B1176" t="s">
        <v>601</v>
      </c>
      <c r="C1176" s="11" t="str">
        <f t="shared" si="18"/>
        <v>Analítica</v>
      </c>
      <c r="D1176" s="13"/>
      <c r="F1176" s="1" t="str">
        <f>CONCATENATE(Tabla13[[#This Row],[CODIGO CONTABLE]]," ",Tabla13[[#This Row],[DENOMINACIÓN]])</f>
        <v>345121 Fórmulas revaluación</v>
      </c>
      <c r="G1176" s="1" t="b">
        <f>ISNUMBER(SEARCH($J$1,Tabla35[[#This Row],[DATO PCGEM19]],1))</f>
        <v>0</v>
      </c>
    </row>
    <row r="1177" spans="1:7" ht="15" x14ac:dyDescent="0.25">
      <c r="A1177" s="20">
        <v>3452</v>
      </c>
      <c r="B1177" t="s">
        <v>602</v>
      </c>
      <c r="C1177" s="11" t="str">
        <f t="shared" si="18"/>
        <v>Divisionaria</v>
      </c>
      <c r="D1177" s="13"/>
      <c r="F1177" s="1" t="str">
        <f>CONCATENATE(Tabla13[[#This Row],[CODIGO CONTABLE]]," ",Tabla13[[#This Row],[DENOMINACIÓN]])</f>
        <v>3452 Diseños y prototipos</v>
      </c>
      <c r="G1177" s="1" t="b">
        <f>ISNUMBER(SEARCH($J$1,Tabla35[[#This Row],[DATO PCGEM19]],1))</f>
        <v>0</v>
      </c>
    </row>
    <row r="1178" spans="1:7" ht="15" x14ac:dyDescent="0.25">
      <c r="A1178" s="20">
        <v>34521</v>
      </c>
      <c r="B1178" t="s">
        <v>171</v>
      </c>
      <c r="C1178" s="11" t="str">
        <f t="shared" si="18"/>
        <v>Subdivisionaria</v>
      </c>
      <c r="D1178" s="13"/>
      <c r="F1178" s="1" t="str">
        <f>CONCATENATE(Tabla13[[#This Row],[CODIGO CONTABLE]]," ",Tabla13[[#This Row],[DENOMINACIÓN]])</f>
        <v>34521 Costo</v>
      </c>
      <c r="G1178" s="1" t="b">
        <f>ISNUMBER(SEARCH($J$1,Tabla35[[#This Row],[DATO PCGEM19]],1))</f>
        <v>0</v>
      </c>
    </row>
    <row r="1179" spans="1:7" ht="15" x14ac:dyDescent="0.25">
      <c r="A1179" s="21">
        <v>345211</v>
      </c>
      <c r="B1179" t="s">
        <v>603</v>
      </c>
      <c r="C1179" s="11" t="str">
        <f t="shared" si="18"/>
        <v>Analítica</v>
      </c>
      <c r="D1179" s="13"/>
      <c r="F1179" s="1" t="str">
        <f>CONCATENATE(Tabla13[[#This Row],[CODIGO CONTABLE]]," ",Tabla13[[#This Row],[DENOMINACIÓN]])</f>
        <v>345211 Diseños y prototipos costo</v>
      </c>
      <c r="G1179" s="1" t="b">
        <f>ISNUMBER(SEARCH($J$1,Tabla35[[#This Row],[DATO PCGEM19]],1))</f>
        <v>0</v>
      </c>
    </row>
    <row r="1180" spans="1:7" ht="15" x14ac:dyDescent="0.25">
      <c r="A1180" s="20">
        <v>34522</v>
      </c>
      <c r="B1180" t="s">
        <v>362</v>
      </c>
      <c r="C1180" s="11" t="str">
        <f t="shared" si="18"/>
        <v>Subdivisionaria</v>
      </c>
      <c r="D1180" s="13"/>
      <c r="F1180" s="1" t="str">
        <f>CONCATENATE(Tabla13[[#This Row],[CODIGO CONTABLE]]," ",Tabla13[[#This Row],[DENOMINACIÓN]])</f>
        <v>34522 Revaluación</v>
      </c>
      <c r="G1180" s="1" t="b">
        <f>ISNUMBER(SEARCH($J$1,Tabla35[[#This Row],[DATO PCGEM19]],1))</f>
        <v>0</v>
      </c>
    </row>
    <row r="1181" spans="1:7" ht="15" x14ac:dyDescent="0.25">
      <c r="A1181" s="21">
        <v>345221</v>
      </c>
      <c r="B1181" t="s">
        <v>604</v>
      </c>
      <c r="C1181" s="11" t="str">
        <f t="shared" si="18"/>
        <v>Analítica</v>
      </c>
      <c r="D1181" s="13"/>
      <c r="F1181" s="1" t="str">
        <f>CONCATENATE(Tabla13[[#This Row],[CODIGO CONTABLE]]," ",Tabla13[[#This Row],[DENOMINACIÓN]])</f>
        <v>345221 Diseños y prototipos revaluación</v>
      </c>
      <c r="G1181" s="1" t="b">
        <f>ISNUMBER(SEARCH($J$1,Tabla35[[#This Row],[DATO PCGEM19]],1))</f>
        <v>0</v>
      </c>
    </row>
    <row r="1182" spans="1:7" ht="15" x14ac:dyDescent="0.25">
      <c r="A1182" s="20">
        <v>347</v>
      </c>
      <c r="B1182" t="s">
        <v>605</v>
      </c>
      <c r="C1182" s="11" t="str">
        <f t="shared" si="18"/>
        <v>Subcuenta</v>
      </c>
      <c r="D1182" s="13"/>
      <c r="F1182" s="1" t="str">
        <f>CONCATENATE(Tabla13[[#This Row],[CODIGO CONTABLE]]," ",Tabla13[[#This Row],[DENOMINACIÓN]])</f>
        <v>347 Plusvalía mercantil</v>
      </c>
      <c r="G1182" s="1" t="b">
        <f>ISNUMBER(SEARCH($J$1,Tabla35[[#This Row],[DATO PCGEM19]],1))</f>
        <v>0</v>
      </c>
    </row>
    <row r="1183" spans="1:7" ht="15" x14ac:dyDescent="0.25">
      <c r="A1183" s="20">
        <v>3471</v>
      </c>
      <c r="B1183" t="s">
        <v>605</v>
      </c>
      <c r="C1183" s="11" t="str">
        <f t="shared" si="18"/>
        <v>Divisionaria</v>
      </c>
      <c r="D1183" s="13"/>
      <c r="F1183" s="1" t="str">
        <f>CONCATENATE(Tabla13[[#This Row],[CODIGO CONTABLE]]," ",Tabla13[[#This Row],[DENOMINACIÓN]])</f>
        <v>3471 Plusvalía mercantil</v>
      </c>
      <c r="G1183" s="1" t="b">
        <f>ISNUMBER(SEARCH($J$1,Tabla35[[#This Row],[DATO PCGEM19]],1))</f>
        <v>0</v>
      </c>
    </row>
    <row r="1184" spans="1:7" ht="15" x14ac:dyDescent="0.25">
      <c r="A1184" s="21">
        <v>347101</v>
      </c>
      <c r="B1184" t="s">
        <v>605</v>
      </c>
      <c r="C1184" s="11" t="str">
        <f t="shared" si="18"/>
        <v>Analítica</v>
      </c>
      <c r="D1184" s="13"/>
      <c r="F1184" s="1" t="str">
        <f>CONCATENATE(Tabla13[[#This Row],[CODIGO CONTABLE]]," ",Tabla13[[#This Row],[DENOMINACIÓN]])</f>
        <v>347101 Plusvalía mercantil</v>
      </c>
      <c r="G1184" s="1" t="b">
        <f>ISNUMBER(SEARCH($J$1,Tabla35[[#This Row],[DATO PCGEM19]],1))</f>
        <v>0</v>
      </c>
    </row>
    <row r="1185" spans="1:7" ht="15" x14ac:dyDescent="0.25">
      <c r="A1185" s="20">
        <v>349</v>
      </c>
      <c r="B1185" t="s">
        <v>415</v>
      </c>
      <c r="C1185" s="11" t="str">
        <f t="shared" si="18"/>
        <v>Subcuenta</v>
      </c>
      <c r="D1185" s="13"/>
      <c r="F1185" s="1" t="str">
        <f>CONCATENATE(Tabla13[[#This Row],[CODIGO CONTABLE]]," ",Tabla13[[#This Row],[DENOMINACIÓN]])</f>
        <v>349 Otros activos intangibles</v>
      </c>
      <c r="G1185" s="1" t="b">
        <f>ISNUMBER(SEARCH($J$1,Tabla35[[#This Row],[DATO PCGEM19]],1))</f>
        <v>0</v>
      </c>
    </row>
    <row r="1186" spans="1:7" ht="15" x14ac:dyDescent="0.25">
      <c r="A1186" s="20">
        <v>3491</v>
      </c>
      <c r="B1186" t="s">
        <v>415</v>
      </c>
      <c r="C1186" s="11" t="str">
        <f t="shared" si="18"/>
        <v>Divisionaria</v>
      </c>
      <c r="D1186" s="13"/>
      <c r="F1186" s="1" t="str">
        <f>CONCATENATE(Tabla13[[#This Row],[CODIGO CONTABLE]]," ",Tabla13[[#This Row],[DENOMINACIÓN]])</f>
        <v>3491 Otros activos intangibles</v>
      </c>
      <c r="G1186" s="1" t="b">
        <f>ISNUMBER(SEARCH($J$1,Tabla35[[#This Row],[DATO PCGEM19]],1))</f>
        <v>0</v>
      </c>
    </row>
    <row r="1187" spans="1:7" ht="15" x14ac:dyDescent="0.25">
      <c r="A1187" s="20">
        <v>34911</v>
      </c>
      <c r="B1187" t="s">
        <v>171</v>
      </c>
      <c r="C1187" s="11" t="str">
        <f t="shared" si="18"/>
        <v>Subdivisionaria</v>
      </c>
      <c r="D1187" s="13"/>
      <c r="F1187" s="1" t="str">
        <f>CONCATENATE(Tabla13[[#This Row],[CODIGO CONTABLE]]," ",Tabla13[[#This Row],[DENOMINACIÓN]])</f>
        <v>34911 Costo</v>
      </c>
      <c r="G1187" s="1" t="b">
        <f>ISNUMBER(SEARCH($J$1,Tabla35[[#This Row],[DATO PCGEM19]],1))</f>
        <v>0</v>
      </c>
    </row>
    <row r="1188" spans="1:7" ht="15" x14ac:dyDescent="0.25">
      <c r="A1188" s="21">
        <v>349111</v>
      </c>
      <c r="B1188" t="s">
        <v>416</v>
      </c>
      <c r="C1188" s="11" t="str">
        <f t="shared" si="18"/>
        <v>Analítica</v>
      </c>
      <c r="D1188" s="13"/>
      <c r="F1188" s="1" t="str">
        <f>CONCATENATE(Tabla13[[#This Row],[CODIGO CONTABLE]]," ",Tabla13[[#This Row],[DENOMINACIÓN]])</f>
        <v>349111 Otros activos intangibles costo</v>
      </c>
      <c r="G1188" s="1" t="b">
        <f>ISNUMBER(SEARCH($J$1,Tabla35[[#This Row],[DATO PCGEM19]],1))</f>
        <v>0</v>
      </c>
    </row>
    <row r="1189" spans="1:7" ht="15" x14ac:dyDescent="0.25">
      <c r="A1189" s="20">
        <v>34912</v>
      </c>
      <c r="B1189" t="s">
        <v>362</v>
      </c>
      <c r="C1189" s="11" t="str">
        <f t="shared" si="18"/>
        <v>Subdivisionaria</v>
      </c>
      <c r="D1189" s="13"/>
      <c r="F1189" s="1" t="str">
        <f>CONCATENATE(Tabla13[[#This Row],[CODIGO CONTABLE]]," ",Tabla13[[#This Row],[DENOMINACIÓN]])</f>
        <v>34912 Revaluación</v>
      </c>
      <c r="G1189" s="1" t="b">
        <f>ISNUMBER(SEARCH($J$1,Tabla35[[#This Row],[DATO PCGEM19]],1))</f>
        <v>0</v>
      </c>
    </row>
    <row r="1190" spans="1:7" ht="15" x14ac:dyDescent="0.25">
      <c r="A1190" s="21">
        <v>349121</v>
      </c>
      <c r="B1190" t="s">
        <v>417</v>
      </c>
      <c r="C1190" s="11" t="str">
        <f t="shared" si="18"/>
        <v>Analítica</v>
      </c>
      <c r="D1190" s="13"/>
      <c r="F1190" s="1" t="str">
        <f>CONCATENATE(Tabla13[[#This Row],[CODIGO CONTABLE]]," ",Tabla13[[#This Row],[DENOMINACIÓN]])</f>
        <v>349121 Otros activos intangibles revaluación</v>
      </c>
      <c r="G1190" s="1" t="b">
        <f>ISNUMBER(SEARCH($J$1,Tabla35[[#This Row],[DATO PCGEM19]],1))</f>
        <v>0</v>
      </c>
    </row>
    <row r="1191" spans="1:7" ht="15" x14ac:dyDescent="0.25">
      <c r="A1191" s="18">
        <v>35</v>
      </c>
      <c r="B1191" s="19" t="s">
        <v>8</v>
      </c>
      <c r="C1191" s="11" t="str">
        <f t="shared" si="18"/>
        <v>Cuenta</v>
      </c>
      <c r="D1191" s="13"/>
      <c r="F1191" s="1" t="str">
        <f>CONCATENATE(Tabla13[[#This Row],[CODIGO CONTABLE]]," ",Tabla13[[#This Row],[DENOMINACIÓN]])</f>
        <v>35 ACTIVOS BIOLÓGICOS</v>
      </c>
      <c r="G1191" s="1" t="b">
        <f>ISNUMBER(SEARCH($J$1,Tabla35[[#This Row],[DATO PCGEM19]],1))</f>
        <v>0</v>
      </c>
    </row>
    <row r="1192" spans="1:7" ht="15" x14ac:dyDescent="0.25">
      <c r="A1192" s="20">
        <v>351</v>
      </c>
      <c r="B1192" t="s">
        <v>418</v>
      </c>
      <c r="C1192" s="11" t="str">
        <f t="shared" si="18"/>
        <v>Subcuenta</v>
      </c>
      <c r="D1192" s="13"/>
      <c r="F1192" s="1" t="str">
        <f>CONCATENATE(Tabla13[[#This Row],[CODIGO CONTABLE]]," ",Tabla13[[#This Row],[DENOMINACIÓN]])</f>
        <v>351 Activos biológicos en producción</v>
      </c>
      <c r="G1192" s="1" t="b">
        <f>ISNUMBER(SEARCH($J$1,Tabla35[[#This Row],[DATO PCGEM19]],1))</f>
        <v>0</v>
      </c>
    </row>
    <row r="1193" spans="1:7" ht="15" x14ac:dyDescent="0.25">
      <c r="A1193" s="20">
        <v>3511</v>
      </c>
      <c r="B1193" t="s">
        <v>606</v>
      </c>
      <c r="C1193" s="11" t="str">
        <f t="shared" si="18"/>
        <v>Divisionaria</v>
      </c>
      <c r="D1193" s="13"/>
      <c r="F1193" s="1" t="str">
        <f>CONCATENATE(Tabla13[[#This Row],[CODIGO CONTABLE]]," ",Tabla13[[#This Row],[DENOMINACIÓN]])</f>
        <v>3511 De origen animal</v>
      </c>
      <c r="G1193" s="1" t="b">
        <f>ISNUMBER(SEARCH($J$1,Tabla35[[#This Row],[DATO PCGEM19]],1))</f>
        <v>0</v>
      </c>
    </row>
    <row r="1194" spans="1:7" ht="15" x14ac:dyDescent="0.25">
      <c r="A1194" s="20">
        <v>35111</v>
      </c>
      <c r="B1194" t="s">
        <v>171</v>
      </c>
      <c r="C1194" s="11" t="str">
        <f t="shared" si="18"/>
        <v>Subdivisionaria</v>
      </c>
      <c r="D1194" s="13"/>
      <c r="F1194" s="1" t="str">
        <f>CONCATENATE(Tabla13[[#This Row],[CODIGO CONTABLE]]," ",Tabla13[[#This Row],[DENOMINACIÓN]])</f>
        <v>35111 Costo</v>
      </c>
      <c r="G1194" s="1" t="b">
        <f>ISNUMBER(SEARCH($J$1,Tabla35[[#This Row],[DATO PCGEM19]],1))</f>
        <v>0</v>
      </c>
    </row>
    <row r="1195" spans="1:7" ht="15" x14ac:dyDescent="0.25">
      <c r="A1195" s="21">
        <v>351111</v>
      </c>
      <c r="B1195" t="s">
        <v>607</v>
      </c>
      <c r="C1195" s="11" t="str">
        <f t="shared" si="18"/>
        <v>Analítica</v>
      </c>
      <c r="D1195" s="13"/>
      <c r="F1195" s="1" t="str">
        <f>CONCATENATE(Tabla13[[#This Row],[CODIGO CONTABLE]]," ",Tabla13[[#This Row],[DENOMINACIÓN]])</f>
        <v>351111 De origen animal costo</v>
      </c>
      <c r="G1195" s="1" t="b">
        <f>ISNUMBER(SEARCH($J$1,Tabla35[[#This Row],[DATO PCGEM19]],1))</f>
        <v>0</v>
      </c>
    </row>
    <row r="1196" spans="1:7" ht="15" x14ac:dyDescent="0.25">
      <c r="A1196" s="20">
        <v>35113</v>
      </c>
      <c r="B1196" t="s">
        <v>333</v>
      </c>
      <c r="C1196" s="11" t="str">
        <f t="shared" si="18"/>
        <v>Subdivisionaria</v>
      </c>
      <c r="D1196" s="13"/>
      <c r="F1196" s="1" t="str">
        <f>CONCATENATE(Tabla13[[#This Row],[CODIGO CONTABLE]]," ",Tabla13[[#This Row],[DENOMINACIÓN]])</f>
        <v>35113 Costo de financiación</v>
      </c>
      <c r="G1196" s="1" t="b">
        <f>ISNUMBER(SEARCH($J$1,Tabla35[[#This Row],[DATO PCGEM19]],1))</f>
        <v>0</v>
      </c>
    </row>
    <row r="1197" spans="1:7" ht="15" x14ac:dyDescent="0.25">
      <c r="A1197" s="21">
        <v>351131</v>
      </c>
      <c r="B1197" t="s">
        <v>608</v>
      </c>
      <c r="C1197" s="11" t="str">
        <f t="shared" si="18"/>
        <v>Analítica</v>
      </c>
      <c r="D1197" s="13"/>
      <c r="F1197" s="1" t="str">
        <f>CONCATENATE(Tabla13[[#This Row],[CODIGO CONTABLE]]," ",Tabla13[[#This Row],[DENOMINACIÓN]])</f>
        <v>351131 De origen animal costo de financiación</v>
      </c>
      <c r="G1197" s="1" t="b">
        <f>ISNUMBER(SEARCH($J$1,Tabla35[[#This Row],[DATO PCGEM19]],1))</f>
        <v>0</v>
      </c>
    </row>
    <row r="1198" spans="1:7" ht="15" x14ac:dyDescent="0.25">
      <c r="A1198" s="20">
        <v>35114</v>
      </c>
      <c r="B1198" t="s">
        <v>173</v>
      </c>
      <c r="C1198" s="11" t="str">
        <f t="shared" si="18"/>
        <v>Subdivisionaria</v>
      </c>
      <c r="D1198" s="13"/>
      <c r="F1198" s="1" t="str">
        <f>CONCATENATE(Tabla13[[#This Row],[CODIGO CONTABLE]]," ",Tabla13[[#This Row],[DENOMINACIÓN]])</f>
        <v>35114 Valor razonable</v>
      </c>
      <c r="G1198" s="1" t="b">
        <f>ISNUMBER(SEARCH($J$1,Tabla35[[#This Row],[DATO PCGEM19]],1))</f>
        <v>0</v>
      </c>
    </row>
    <row r="1199" spans="1:7" ht="15" x14ac:dyDescent="0.25">
      <c r="A1199" s="21">
        <v>351141</v>
      </c>
      <c r="B1199" t="s">
        <v>609</v>
      </c>
      <c r="C1199" s="11" t="str">
        <f t="shared" si="18"/>
        <v>Analítica</v>
      </c>
      <c r="D1199" s="13"/>
      <c r="F1199" s="1" t="str">
        <f>CONCATENATE(Tabla13[[#This Row],[CODIGO CONTABLE]]," ",Tabla13[[#This Row],[DENOMINACIÓN]])</f>
        <v>351141 De origen animal valor razonable</v>
      </c>
      <c r="G1199" s="1" t="b">
        <f>ISNUMBER(SEARCH($J$1,Tabla35[[#This Row],[DATO PCGEM19]],1))</f>
        <v>0</v>
      </c>
    </row>
    <row r="1200" spans="1:7" ht="15" x14ac:dyDescent="0.25">
      <c r="A1200" s="20">
        <v>3512</v>
      </c>
      <c r="B1200" t="s">
        <v>610</v>
      </c>
      <c r="C1200" s="11" t="str">
        <f t="shared" si="18"/>
        <v>Divisionaria</v>
      </c>
      <c r="D1200" s="13"/>
      <c r="F1200" s="1" t="str">
        <f>CONCATENATE(Tabla13[[#This Row],[CODIGO CONTABLE]]," ",Tabla13[[#This Row],[DENOMINACIÓN]])</f>
        <v>3512 De origen vegetal</v>
      </c>
      <c r="G1200" s="1" t="b">
        <f>ISNUMBER(SEARCH($J$1,Tabla35[[#This Row],[DATO PCGEM19]],1))</f>
        <v>0</v>
      </c>
    </row>
    <row r="1201" spans="1:7" ht="15" x14ac:dyDescent="0.25">
      <c r="A1201" s="20">
        <v>35121</v>
      </c>
      <c r="B1201" t="s">
        <v>171</v>
      </c>
      <c r="C1201" s="11" t="str">
        <f t="shared" si="18"/>
        <v>Subdivisionaria</v>
      </c>
      <c r="D1201" s="13"/>
      <c r="F1201" s="1" t="str">
        <f>CONCATENATE(Tabla13[[#This Row],[CODIGO CONTABLE]]," ",Tabla13[[#This Row],[DENOMINACIÓN]])</f>
        <v>35121 Costo</v>
      </c>
      <c r="G1201" s="1" t="b">
        <f>ISNUMBER(SEARCH($J$1,Tabla35[[#This Row],[DATO PCGEM19]],1))</f>
        <v>0</v>
      </c>
    </row>
    <row r="1202" spans="1:7" ht="15" x14ac:dyDescent="0.25">
      <c r="A1202" s="21">
        <v>351211</v>
      </c>
      <c r="B1202" t="s">
        <v>611</v>
      </c>
      <c r="C1202" s="11" t="str">
        <f t="shared" si="18"/>
        <v>Analítica</v>
      </c>
      <c r="D1202" s="13"/>
      <c r="F1202" s="1" t="str">
        <f>CONCATENATE(Tabla13[[#This Row],[CODIGO CONTABLE]]," ",Tabla13[[#This Row],[DENOMINACIÓN]])</f>
        <v>351211 De origen vegetal costo</v>
      </c>
      <c r="G1202" s="1" t="b">
        <f>ISNUMBER(SEARCH($J$1,Tabla35[[#This Row],[DATO PCGEM19]],1))</f>
        <v>0</v>
      </c>
    </row>
    <row r="1203" spans="1:7" ht="15" x14ac:dyDescent="0.25">
      <c r="A1203" s="20">
        <v>35123</v>
      </c>
      <c r="B1203" t="s">
        <v>333</v>
      </c>
      <c r="C1203" s="11" t="str">
        <f t="shared" si="18"/>
        <v>Subdivisionaria</v>
      </c>
      <c r="D1203" s="13"/>
      <c r="F1203" s="1" t="str">
        <f>CONCATENATE(Tabla13[[#This Row],[CODIGO CONTABLE]]," ",Tabla13[[#This Row],[DENOMINACIÓN]])</f>
        <v>35123 Costo de financiación</v>
      </c>
      <c r="G1203" s="1" t="b">
        <f>ISNUMBER(SEARCH($J$1,Tabla35[[#This Row],[DATO PCGEM19]],1))</f>
        <v>0</v>
      </c>
    </row>
    <row r="1204" spans="1:7" ht="15" x14ac:dyDescent="0.25">
      <c r="A1204" s="21">
        <v>351231</v>
      </c>
      <c r="B1204" t="s">
        <v>612</v>
      </c>
      <c r="C1204" s="11" t="str">
        <f t="shared" si="18"/>
        <v>Analítica</v>
      </c>
      <c r="D1204" s="13"/>
      <c r="F1204" s="1" t="str">
        <f>CONCATENATE(Tabla13[[#This Row],[CODIGO CONTABLE]]," ",Tabla13[[#This Row],[DENOMINACIÓN]])</f>
        <v>351231 De origen vegetal costo de financiación</v>
      </c>
      <c r="G1204" s="1" t="b">
        <f>ISNUMBER(SEARCH($J$1,Tabla35[[#This Row],[DATO PCGEM19]],1))</f>
        <v>0</v>
      </c>
    </row>
    <row r="1205" spans="1:7" ht="15" x14ac:dyDescent="0.25">
      <c r="A1205" s="20">
        <v>35124</v>
      </c>
      <c r="B1205" t="s">
        <v>173</v>
      </c>
      <c r="C1205" s="11" t="str">
        <f t="shared" si="18"/>
        <v>Subdivisionaria</v>
      </c>
      <c r="D1205" s="13"/>
      <c r="F1205" s="1" t="str">
        <f>CONCATENATE(Tabla13[[#This Row],[CODIGO CONTABLE]]," ",Tabla13[[#This Row],[DENOMINACIÓN]])</f>
        <v>35124 Valor razonable</v>
      </c>
      <c r="G1205" s="1" t="b">
        <f>ISNUMBER(SEARCH($J$1,Tabla35[[#This Row],[DATO PCGEM19]],1))</f>
        <v>0</v>
      </c>
    </row>
    <row r="1206" spans="1:7" ht="15" x14ac:dyDescent="0.25">
      <c r="A1206" s="21">
        <v>351241</v>
      </c>
      <c r="B1206" t="s">
        <v>613</v>
      </c>
      <c r="C1206" s="11" t="str">
        <f t="shared" si="18"/>
        <v>Analítica</v>
      </c>
      <c r="D1206" s="13"/>
      <c r="F1206" s="1" t="str">
        <f>CONCATENATE(Tabla13[[#This Row],[CODIGO CONTABLE]]," ",Tabla13[[#This Row],[DENOMINACIÓN]])</f>
        <v>351241 De origen vegetal valor razonable</v>
      </c>
      <c r="G1206" s="1" t="b">
        <f>ISNUMBER(SEARCH($J$1,Tabla35[[#This Row],[DATO PCGEM19]],1))</f>
        <v>0</v>
      </c>
    </row>
    <row r="1207" spans="1:7" ht="15" x14ac:dyDescent="0.25">
      <c r="A1207" s="20">
        <v>352</v>
      </c>
      <c r="B1207" t="s">
        <v>422</v>
      </c>
      <c r="C1207" s="11" t="str">
        <f t="shared" si="18"/>
        <v>Subcuenta</v>
      </c>
      <c r="D1207" s="13"/>
      <c r="F1207" s="1" t="str">
        <f>CONCATENATE(Tabla13[[#This Row],[CODIGO CONTABLE]]," ",Tabla13[[#This Row],[DENOMINACIÓN]])</f>
        <v>352 Activos biológicos en desarrollo</v>
      </c>
      <c r="G1207" s="1" t="b">
        <f>ISNUMBER(SEARCH($J$1,Tabla35[[#This Row],[DATO PCGEM19]],1))</f>
        <v>0</v>
      </c>
    </row>
    <row r="1208" spans="1:7" ht="15" x14ac:dyDescent="0.25">
      <c r="A1208" s="20">
        <v>3521</v>
      </c>
      <c r="B1208" t="s">
        <v>606</v>
      </c>
      <c r="C1208" s="11" t="str">
        <f t="shared" si="18"/>
        <v>Divisionaria</v>
      </c>
      <c r="D1208" s="13"/>
      <c r="F1208" s="1" t="str">
        <f>CONCATENATE(Tabla13[[#This Row],[CODIGO CONTABLE]]," ",Tabla13[[#This Row],[DENOMINACIÓN]])</f>
        <v>3521 De origen animal</v>
      </c>
      <c r="G1208" s="1" t="b">
        <f>ISNUMBER(SEARCH($J$1,Tabla35[[#This Row],[DATO PCGEM19]],1))</f>
        <v>0</v>
      </c>
    </row>
    <row r="1209" spans="1:7" ht="15" x14ac:dyDescent="0.25">
      <c r="A1209" s="20">
        <v>35211</v>
      </c>
      <c r="B1209" t="s">
        <v>171</v>
      </c>
      <c r="C1209" s="11" t="str">
        <f t="shared" si="18"/>
        <v>Subdivisionaria</v>
      </c>
      <c r="D1209" s="13"/>
      <c r="F1209" s="1" t="str">
        <f>CONCATENATE(Tabla13[[#This Row],[CODIGO CONTABLE]]," ",Tabla13[[#This Row],[DENOMINACIÓN]])</f>
        <v>35211 Costo</v>
      </c>
      <c r="G1209" s="1" t="b">
        <f>ISNUMBER(SEARCH($J$1,Tabla35[[#This Row],[DATO PCGEM19]],1))</f>
        <v>0</v>
      </c>
    </row>
    <row r="1210" spans="1:7" ht="15" x14ac:dyDescent="0.25">
      <c r="A1210" s="21">
        <v>352111</v>
      </c>
      <c r="B1210" t="s">
        <v>607</v>
      </c>
      <c r="C1210" s="11" t="str">
        <f t="shared" si="18"/>
        <v>Analítica</v>
      </c>
      <c r="D1210" s="13"/>
      <c r="F1210" s="1" t="str">
        <f>CONCATENATE(Tabla13[[#This Row],[CODIGO CONTABLE]]," ",Tabla13[[#This Row],[DENOMINACIÓN]])</f>
        <v>352111 De origen animal costo</v>
      </c>
      <c r="G1210" s="1" t="b">
        <f>ISNUMBER(SEARCH($J$1,Tabla35[[#This Row],[DATO PCGEM19]],1))</f>
        <v>0</v>
      </c>
    </row>
    <row r="1211" spans="1:7" ht="15" x14ac:dyDescent="0.25">
      <c r="A1211" s="20">
        <v>35213</v>
      </c>
      <c r="B1211" t="s">
        <v>333</v>
      </c>
      <c r="C1211" s="11" t="str">
        <f t="shared" si="18"/>
        <v>Subdivisionaria</v>
      </c>
      <c r="D1211" s="13"/>
      <c r="F1211" s="1" t="str">
        <f>CONCATENATE(Tabla13[[#This Row],[CODIGO CONTABLE]]," ",Tabla13[[#This Row],[DENOMINACIÓN]])</f>
        <v>35213 Costo de financiación</v>
      </c>
      <c r="G1211" s="1" t="b">
        <f>ISNUMBER(SEARCH($J$1,Tabla35[[#This Row],[DATO PCGEM19]],1))</f>
        <v>0</v>
      </c>
    </row>
    <row r="1212" spans="1:7" ht="15" x14ac:dyDescent="0.25">
      <c r="A1212" s="21">
        <v>352131</v>
      </c>
      <c r="B1212" t="s">
        <v>608</v>
      </c>
      <c r="C1212" s="11" t="str">
        <f t="shared" si="18"/>
        <v>Analítica</v>
      </c>
      <c r="D1212" s="13"/>
      <c r="F1212" s="1" t="str">
        <f>CONCATENATE(Tabla13[[#This Row],[CODIGO CONTABLE]]," ",Tabla13[[#This Row],[DENOMINACIÓN]])</f>
        <v>352131 De origen animal costo de financiación</v>
      </c>
      <c r="G1212" s="1" t="b">
        <f>ISNUMBER(SEARCH($J$1,Tabla35[[#This Row],[DATO PCGEM19]],1))</f>
        <v>0</v>
      </c>
    </row>
    <row r="1213" spans="1:7" ht="15" x14ac:dyDescent="0.25">
      <c r="A1213" s="20">
        <v>35214</v>
      </c>
      <c r="B1213" t="s">
        <v>173</v>
      </c>
      <c r="C1213" s="11" t="str">
        <f t="shared" si="18"/>
        <v>Subdivisionaria</v>
      </c>
      <c r="D1213" s="13"/>
      <c r="F1213" s="1" t="str">
        <f>CONCATENATE(Tabla13[[#This Row],[CODIGO CONTABLE]]," ",Tabla13[[#This Row],[DENOMINACIÓN]])</f>
        <v>35214 Valor razonable</v>
      </c>
      <c r="G1213" s="1" t="b">
        <f>ISNUMBER(SEARCH($J$1,Tabla35[[#This Row],[DATO PCGEM19]],1))</f>
        <v>0</v>
      </c>
    </row>
    <row r="1214" spans="1:7" ht="15" x14ac:dyDescent="0.25">
      <c r="A1214" s="21">
        <v>352141</v>
      </c>
      <c r="B1214" t="s">
        <v>609</v>
      </c>
      <c r="C1214" s="11" t="str">
        <f t="shared" si="18"/>
        <v>Analítica</v>
      </c>
      <c r="D1214" s="13"/>
      <c r="F1214" s="1" t="str">
        <f>CONCATENATE(Tabla13[[#This Row],[CODIGO CONTABLE]]," ",Tabla13[[#This Row],[DENOMINACIÓN]])</f>
        <v>352141 De origen animal valor razonable</v>
      </c>
      <c r="G1214" s="1" t="b">
        <f>ISNUMBER(SEARCH($J$1,Tabla35[[#This Row],[DATO PCGEM19]],1))</f>
        <v>0</v>
      </c>
    </row>
    <row r="1215" spans="1:7" ht="15" x14ac:dyDescent="0.25">
      <c r="A1215" s="20">
        <v>3522</v>
      </c>
      <c r="B1215" t="s">
        <v>610</v>
      </c>
      <c r="C1215" s="11" t="str">
        <f t="shared" si="18"/>
        <v>Divisionaria</v>
      </c>
      <c r="D1215" s="13"/>
      <c r="F1215" s="1" t="str">
        <f>CONCATENATE(Tabla13[[#This Row],[CODIGO CONTABLE]]," ",Tabla13[[#This Row],[DENOMINACIÓN]])</f>
        <v>3522 De origen vegetal</v>
      </c>
      <c r="G1215" s="1" t="b">
        <f>ISNUMBER(SEARCH($J$1,Tabla35[[#This Row],[DATO PCGEM19]],1))</f>
        <v>0</v>
      </c>
    </row>
    <row r="1216" spans="1:7" ht="15" x14ac:dyDescent="0.25">
      <c r="A1216" s="20">
        <v>35221</v>
      </c>
      <c r="B1216" t="s">
        <v>171</v>
      </c>
      <c r="C1216" s="11" t="str">
        <f t="shared" si="18"/>
        <v>Subdivisionaria</v>
      </c>
      <c r="D1216" s="13"/>
      <c r="F1216" s="1" t="str">
        <f>CONCATENATE(Tabla13[[#This Row],[CODIGO CONTABLE]]," ",Tabla13[[#This Row],[DENOMINACIÓN]])</f>
        <v>35221 Costo</v>
      </c>
      <c r="G1216" s="1" t="b">
        <f>ISNUMBER(SEARCH($J$1,Tabla35[[#This Row],[DATO PCGEM19]],1))</f>
        <v>0</v>
      </c>
    </row>
    <row r="1217" spans="1:7" ht="15" x14ac:dyDescent="0.25">
      <c r="A1217" s="21">
        <v>352211</v>
      </c>
      <c r="B1217" t="s">
        <v>611</v>
      </c>
      <c r="C1217" s="11" t="str">
        <f t="shared" si="18"/>
        <v>Analítica</v>
      </c>
      <c r="D1217" s="13"/>
      <c r="F1217" s="1" t="str">
        <f>CONCATENATE(Tabla13[[#This Row],[CODIGO CONTABLE]]," ",Tabla13[[#This Row],[DENOMINACIÓN]])</f>
        <v>352211 De origen vegetal costo</v>
      </c>
      <c r="G1217" s="1" t="b">
        <f>ISNUMBER(SEARCH($J$1,Tabla35[[#This Row],[DATO PCGEM19]],1))</f>
        <v>0</v>
      </c>
    </row>
    <row r="1218" spans="1:7" ht="15" x14ac:dyDescent="0.25">
      <c r="A1218" s="20">
        <v>35223</v>
      </c>
      <c r="B1218" t="s">
        <v>333</v>
      </c>
      <c r="C1218" s="11" t="str">
        <f t="shared" si="18"/>
        <v>Subdivisionaria</v>
      </c>
      <c r="D1218" s="13"/>
      <c r="F1218" s="1" t="str">
        <f>CONCATENATE(Tabla13[[#This Row],[CODIGO CONTABLE]]," ",Tabla13[[#This Row],[DENOMINACIÓN]])</f>
        <v>35223 Costo de financiación</v>
      </c>
      <c r="G1218" s="1" t="b">
        <f>ISNUMBER(SEARCH($J$1,Tabla35[[#This Row],[DATO PCGEM19]],1))</f>
        <v>0</v>
      </c>
    </row>
    <row r="1219" spans="1:7" ht="15" x14ac:dyDescent="0.25">
      <c r="A1219" s="21">
        <v>352231</v>
      </c>
      <c r="B1219" t="s">
        <v>612</v>
      </c>
      <c r="C1219" s="11" t="str">
        <f t="shared" si="18"/>
        <v>Analítica</v>
      </c>
      <c r="D1219" s="13"/>
      <c r="F1219" s="1" t="str">
        <f>CONCATENATE(Tabla13[[#This Row],[CODIGO CONTABLE]]," ",Tabla13[[#This Row],[DENOMINACIÓN]])</f>
        <v>352231 De origen vegetal costo de financiación</v>
      </c>
      <c r="G1219" s="1" t="b">
        <f>ISNUMBER(SEARCH($J$1,Tabla35[[#This Row],[DATO PCGEM19]],1))</f>
        <v>0</v>
      </c>
    </row>
    <row r="1220" spans="1:7" ht="15" x14ac:dyDescent="0.25">
      <c r="A1220" s="20">
        <v>35224</v>
      </c>
      <c r="B1220" t="s">
        <v>173</v>
      </c>
      <c r="C1220" s="11" t="str">
        <f t="shared" si="18"/>
        <v>Subdivisionaria</v>
      </c>
      <c r="D1220" s="13"/>
      <c r="F1220" s="1" t="str">
        <f>CONCATENATE(Tabla13[[#This Row],[CODIGO CONTABLE]]," ",Tabla13[[#This Row],[DENOMINACIÓN]])</f>
        <v>35224 Valor razonable</v>
      </c>
      <c r="G1220" s="1" t="b">
        <f>ISNUMBER(SEARCH($J$1,Tabla35[[#This Row],[DATO PCGEM19]],1))</f>
        <v>0</v>
      </c>
    </row>
    <row r="1221" spans="1:7" ht="15" x14ac:dyDescent="0.25">
      <c r="A1221" s="21">
        <v>352241</v>
      </c>
      <c r="B1221" t="s">
        <v>613</v>
      </c>
      <c r="C1221" s="11" t="str">
        <f t="shared" si="18"/>
        <v>Analítica</v>
      </c>
      <c r="D1221" s="13"/>
      <c r="F1221" s="1" t="str">
        <f>CONCATENATE(Tabla13[[#This Row],[CODIGO CONTABLE]]," ",Tabla13[[#This Row],[DENOMINACIÓN]])</f>
        <v>352241 De origen vegetal valor razonable</v>
      </c>
      <c r="G1221" s="1" t="b">
        <f>ISNUMBER(SEARCH($J$1,Tabla35[[#This Row],[DATO PCGEM19]],1))</f>
        <v>0</v>
      </c>
    </row>
    <row r="1222" spans="1:7" ht="15" x14ac:dyDescent="0.25">
      <c r="A1222" s="18">
        <v>36</v>
      </c>
      <c r="B1222" s="19" t="s">
        <v>23</v>
      </c>
      <c r="C1222" s="11" t="str">
        <f t="shared" si="18"/>
        <v>Cuenta</v>
      </c>
      <c r="D1222" s="13"/>
      <c r="F1222" s="1" t="str">
        <f>CONCATENATE(Tabla13[[#This Row],[CODIGO CONTABLE]]," ",Tabla13[[#This Row],[DENOMINACIÓN]])</f>
        <v>36 DESVALORIZACIÓN DE ACTIVO INMOVILIZADO</v>
      </c>
      <c r="G1222" s="1" t="b">
        <f>ISNUMBER(SEARCH($J$1,Tabla35[[#This Row],[DATO PCGEM19]],1))</f>
        <v>0</v>
      </c>
    </row>
    <row r="1223" spans="1:7" ht="15" x14ac:dyDescent="0.25">
      <c r="A1223" s="20">
        <v>361</v>
      </c>
      <c r="B1223" t="s">
        <v>614</v>
      </c>
      <c r="C1223" s="11" t="str">
        <f t="shared" si="18"/>
        <v>Subcuenta</v>
      </c>
      <c r="D1223" s="13"/>
      <c r="F1223" s="1" t="str">
        <f>CONCATENATE(Tabla13[[#This Row],[CODIGO CONTABLE]]," ",Tabla13[[#This Row],[DENOMINACIÓN]])</f>
        <v>361 Desvalorización de propiedades de inversión</v>
      </c>
      <c r="G1223" s="1" t="b">
        <f>ISNUMBER(SEARCH($J$1,Tabla35[[#This Row],[DATO PCGEM19]],1))</f>
        <v>0</v>
      </c>
    </row>
    <row r="1224" spans="1:7" ht="15" x14ac:dyDescent="0.25">
      <c r="A1224" s="20">
        <v>3611</v>
      </c>
      <c r="B1224" t="s">
        <v>361</v>
      </c>
      <c r="C1224" s="11" t="str">
        <f t="shared" si="18"/>
        <v>Divisionaria</v>
      </c>
      <c r="D1224" s="13"/>
      <c r="F1224" s="1" t="str">
        <f>CONCATENATE(Tabla13[[#This Row],[CODIGO CONTABLE]]," ",Tabla13[[#This Row],[DENOMINACIÓN]])</f>
        <v>3611 Terrenos</v>
      </c>
      <c r="G1224" s="1" t="b">
        <f>ISNUMBER(SEARCH($J$1,Tabla35[[#This Row],[DATO PCGEM19]],1))</f>
        <v>0</v>
      </c>
    </row>
    <row r="1225" spans="1:7" ht="15" x14ac:dyDescent="0.25">
      <c r="A1225" s="20">
        <v>36111</v>
      </c>
      <c r="B1225" t="s">
        <v>171</v>
      </c>
      <c r="C1225" s="11" t="str">
        <f t="shared" si="18"/>
        <v>Subdivisionaria</v>
      </c>
      <c r="D1225" s="13"/>
      <c r="F1225" s="1" t="str">
        <f>CONCATENATE(Tabla13[[#This Row],[CODIGO CONTABLE]]," ",Tabla13[[#This Row],[DENOMINACIÓN]])</f>
        <v>36111 Costo</v>
      </c>
      <c r="G1225" s="1" t="b">
        <f>ISNUMBER(SEARCH($J$1,Tabla35[[#This Row],[DATO PCGEM19]],1))</f>
        <v>0</v>
      </c>
    </row>
    <row r="1226" spans="1:7" ht="15" x14ac:dyDescent="0.25">
      <c r="A1226" s="21">
        <v>361111</v>
      </c>
      <c r="B1226" t="s">
        <v>378</v>
      </c>
      <c r="C1226" s="11" t="str">
        <f t="shared" ref="C1226:C1289" si="19">IF(LEN(A1226)=1, "Elemento", IF(LEN(A1226)=2, "Cuenta", IF(LEN(A1226)=3, "Subcuenta", IF(LEN(A1226)=4, "Divisionaria", IF(LEN(A1226)=5, "Subdivisionaria", "Analítica")))))</f>
        <v>Analítica</v>
      </c>
      <c r="D1226" s="13"/>
      <c r="F1226" s="1" t="str">
        <f>CONCATENATE(Tabla13[[#This Row],[CODIGO CONTABLE]]," ",Tabla13[[#This Row],[DENOMINACIÓN]])</f>
        <v>361111 Terrenos costo</v>
      </c>
      <c r="G1226" s="1" t="b">
        <f>ISNUMBER(SEARCH($J$1,Tabla35[[#This Row],[DATO PCGEM19]],1))</f>
        <v>0</v>
      </c>
    </row>
    <row r="1227" spans="1:7" ht="15" x14ac:dyDescent="0.25">
      <c r="A1227" s="20">
        <v>36112</v>
      </c>
      <c r="B1227" t="s">
        <v>362</v>
      </c>
      <c r="C1227" s="11" t="str">
        <f t="shared" si="19"/>
        <v>Subdivisionaria</v>
      </c>
      <c r="D1227" s="13"/>
      <c r="F1227" s="1" t="str">
        <f>CONCATENATE(Tabla13[[#This Row],[CODIGO CONTABLE]]," ",Tabla13[[#This Row],[DENOMINACIÓN]])</f>
        <v>36112 Revaluación</v>
      </c>
      <c r="G1227" s="1" t="b">
        <f>ISNUMBER(SEARCH($J$1,Tabla35[[#This Row],[DATO PCGEM19]],1))</f>
        <v>0</v>
      </c>
    </row>
    <row r="1228" spans="1:7" ht="15" x14ac:dyDescent="0.25">
      <c r="A1228" s="21">
        <v>361121</v>
      </c>
      <c r="B1228" t="s">
        <v>379</v>
      </c>
      <c r="C1228" s="11" t="str">
        <f t="shared" si="19"/>
        <v>Analítica</v>
      </c>
      <c r="D1228" s="13"/>
      <c r="F1228" s="1" t="str">
        <f>CONCATENATE(Tabla13[[#This Row],[CODIGO CONTABLE]]," ",Tabla13[[#This Row],[DENOMINACIÓN]])</f>
        <v>361121 Terrenos revaluación</v>
      </c>
      <c r="G1228" s="1" t="b">
        <f>ISNUMBER(SEARCH($J$1,Tabla35[[#This Row],[DATO PCGEM19]],1))</f>
        <v>0</v>
      </c>
    </row>
    <row r="1229" spans="1:7" ht="15" x14ac:dyDescent="0.25">
      <c r="A1229" s="20">
        <v>3612</v>
      </c>
      <c r="B1229" t="s">
        <v>363</v>
      </c>
      <c r="C1229" s="11" t="str">
        <f t="shared" si="19"/>
        <v>Divisionaria</v>
      </c>
      <c r="D1229" s="13"/>
      <c r="F1229" s="1" t="str">
        <f>CONCATENATE(Tabla13[[#This Row],[CODIGO CONTABLE]]," ",Tabla13[[#This Row],[DENOMINACIÓN]])</f>
        <v>3612 Edificaciones</v>
      </c>
      <c r="G1229" s="1" t="b">
        <f>ISNUMBER(SEARCH($J$1,Tabla35[[#This Row],[DATO PCGEM19]],1))</f>
        <v>0</v>
      </c>
    </row>
    <row r="1230" spans="1:7" ht="15" x14ac:dyDescent="0.25">
      <c r="A1230" s="20">
        <v>36121</v>
      </c>
      <c r="B1230" t="s">
        <v>171</v>
      </c>
      <c r="C1230" s="11" t="str">
        <f t="shared" si="19"/>
        <v>Subdivisionaria</v>
      </c>
      <c r="D1230" s="13"/>
      <c r="F1230" s="1" t="str">
        <f>CONCATENATE(Tabla13[[#This Row],[CODIGO CONTABLE]]," ",Tabla13[[#This Row],[DENOMINACIÓN]])</f>
        <v>36121 Costo</v>
      </c>
      <c r="G1230" s="1" t="b">
        <f>ISNUMBER(SEARCH($J$1,Tabla35[[#This Row],[DATO PCGEM19]],1))</f>
        <v>0</v>
      </c>
    </row>
    <row r="1231" spans="1:7" ht="15" x14ac:dyDescent="0.25">
      <c r="A1231" s="21">
        <v>361211</v>
      </c>
      <c r="B1231" t="s">
        <v>364</v>
      </c>
      <c r="C1231" s="11" t="str">
        <f t="shared" si="19"/>
        <v>Analítica</v>
      </c>
      <c r="D1231" s="13"/>
      <c r="F1231" s="1" t="str">
        <f>CONCATENATE(Tabla13[[#This Row],[CODIGO CONTABLE]]," ",Tabla13[[#This Row],[DENOMINACIÓN]])</f>
        <v>361211 Edificaciones costo</v>
      </c>
      <c r="G1231" s="1" t="b">
        <f>ISNUMBER(SEARCH($J$1,Tabla35[[#This Row],[DATO PCGEM19]],1))</f>
        <v>0</v>
      </c>
    </row>
    <row r="1232" spans="1:7" ht="15" x14ac:dyDescent="0.25">
      <c r="A1232" s="20">
        <v>36122</v>
      </c>
      <c r="B1232" t="s">
        <v>362</v>
      </c>
      <c r="C1232" s="11" t="str">
        <f t="shared" si="19"/>
        <v>Subdivisionaria</v>
      </c>
      <c r="D1232" s="13"/>
      <c r="F1232" s="1" t="str">
        <f>CONCATENATE(Tabla13[[#This Row],[CODIGO CONTABLE]]," ",Tabla13[[#This Row],[DENOMINACIÓN]])</f>
        <v>36122 Revaluación</v>
      </c>
      <c r="G1232" s="1" t="b">
        <f>ISNUMBER(SEARCH($J$1,Tabla35[[#This Row],[DATO PCGEM19]],1))</f>
        <v>0</v>
      </c>
    </row>
    <row r="1233" spans="1:7" ht="15" x14ac:dyDescent="0.25">
      <c r="A1233" s="21">
        <v>361221</v>
      </c>
      <c r="B1233" t="s">
        <v>365</v>
      </c>
      <c r="C1233" s="11" t="str">
        <f t="shared" si="19"/>
        <v>Analítica</v>
      </c>
      <c r="D1233" s="13"/>
      <c r="F1233" s="1" t="str">
        <f>CONCATENATE(Tabla13[[#This Row],[CODIGO CONTABLE]]," ",Tabla13[[#This Row],[DENOMINACIÓN]])</f>
        <v>361221 Edificaciones revaluación</v>
      </c>
      <c r="G1233" s="1" t="b">
        <f>ISNUMBER(SEARCH($J$1,Tabla35[[#This Row],[DATO PCGEM19]],1))</f>
        <v>0</v>
      </c>
    </row>
    <row r="1234" spans="1:7" ht="15" x14ac:dyDescent="0.25">
      <c r="A1234" s="20">
        <v>36123</v>
      </c>
      <c r="B1234" t="s">
        <v>333</v>
      </c>
      <c r="C1234" s="11" t="str">
        <f t="shared" si="19"/>
        <v>Subdivisionaria</v>
      </c>
      <c r="D1234" s="13"/>
      <c r="F1234" s="1" t="str">
        <f>CONCATENATE(Tabla13[[#This Row],[CODIGO CONTABLE]]," ",Tabla13[[#This Row],[DENOMINACIÓN]])</f>
        <v>36123 Costo de financiación</v>
      </c>
      <c r="G1234" s="1" t="b">
        <f>ISNUMBER(SEARCH($J$1,Tabla35[[#This Row],[DATO PCGEM19]],1))</f>
        <v>0</v>
      </c>
    </row>
    <row r="1235" spans="1:7" ht="15" x14ac:dyDescent="0.25">
      <c r="A1235" s="21">
        <v>361231</v>
      </c>
      <c r="B1235" t="s">
        <v>380</v>
      </c>
      <c r="C1235" s="11" t="str">
        <f t="shared" si="19"/>
        <v>Analítica</v>
      </c>
      <c r="D1235" s="13"/>
      <c r="F1235" s="1" t="str">
        <f>CONCATENATE(Tabla13[[#This Row],[CODIGO CONTABLE]]," ",Tabla13[[#This Row],[DENOMINACIÓN]])</f>
        <v>361231 Edificaciones costo de financiación</v>
      </c>
      <c r="G1235" s="1" t="b">
        <f>ISNUMBER(SEARCH($J$1,Tabla35[[#This Row],[DATO PCGEM19]],1))</f>
        <v>0</v>
      </c>
    </row>
    <row r="1236" spans="1:7" ht="15" x14ac:dyDescent="0.25">
      <c r="A1236" s="20">
        <v>3613</v>
      </c>
      <c r="B1236" t="s">
        <v>615</v>
      </c>
      <c r="C1236" s="11" t="str">
        <f t="shared" si="19"/>
        <v>Divisionaria</v>
      </c>
      <c r="D1236" s="13"/>
      <c r="F1236" s="1" t="str">
        <f>CONCATENATE(Tabla13[[#This Row],[CODIGO CONTABLE]]," ",Tabla13[[#This Row],[DENOMINACIÓN]])</f>
        <v>3613 Construcciones en curso-edificaciones</v>
      </c>
      <c r="G1236" s="1" t="b">
        <f>ISNUMBER(SEARCH($J$1,Tabla35[[#This Row],[DATO PCGEM19]],1))</f>
        <v>0</v>
      </c>
    </row>
    <row r="1237" spans="1:7" ht="15" x14ac:dyDescent="0.25">
      <c r="A1237" s="20">
        <v>36131</v>
      </c>
      <c r="B1237" t="s">
        <v>171</v>
      </c>
      <c r="C1237" s="11" t="str">
        <f t="shared" si="19"/>
        <v>Subdivisionaria</v>
      </c>
      <c r="D1237" s="13"/>
      <c r="F1237" s="1" t="str">
        <f>CONCATENATE(Tabla13[[#This Row],[CODIGO CONTABLE]]," ",Tabla13[[#This Row],[DENOMINACIÓN]])</f>
        <v>36131 Costo</v>
      </c>
      <c r="G1237" s="1" t="b">
        <f>ISNUMBER(SEARCH($J$1,Tabla35[[#This Row],[DATO PCGEM19]],1))</f>
        <v>0</v>
      </c>
    </row>
    <row r="1238" spans="1:7" ht="15" x14ac:dyDescent="0.25">
      <c r="A1238" s="21">
        <v>361311</v>
      </c>
      <c r="B1238" t="s">
        <v>364</v>
      </c>
      <c r="C1238" s="11" t="str">
        <f t="shared" si="19"/>
        <v>Analítica</v>
      </c>
      <c r="D1238" s="13"/>
      <c r="F1238" s="1" t="str">
        <f>CONCATENATE(Tabla13[[#This Row],[CODIGO CONTABLE]]," ",Tabla13[[#This Row],[DENOMINACIÓN]])</f>
        <v>361311 Edificaciones costo</v>
      </c>
      <c r="G1238" s="1" t="b">
        <f>ISNUMBER(SEARCH($J$1,Tabla35[[#This Row],[DATO PCGEM19]],1))</f>
        <v>0</v>
      </c>
    </row>
    <row r="1239" spans="1:7" ht="15" x14ac:dyDescent="0.25">
      <c r="A1239" s="20">
        <v>36132</v>
      </c>
      <c r="B1239" t="s">
        <v>362</v>
      </c>
      <c r="C1239" s="11" t="str">
        <f t="shared" si="19"/>
        <v>Subdivisionaria</v>
      </c>
      <c r="D1239" s="13"/>
      <c r="F1239" s="1" t="str">
        <f>CONCATENATE(Tabla13[[#This Row],[CODIGO CONTABLE]]," ",Tabla13[[#This Row],[DENOMINACIÓN]])</f>
        <v>36132 Revaluación</v>
      </c>
      <c r="G1239" s="1" t="b">
        <f>ISNUMBER(SEARCH($J$1,Tabla35[[#This Row],[DATO PCGEM19]],1))</f>
        <v>0</v>
      </c>
    </row>
    <row r="1240" spans="1:7" ht="15" x14ac:dyDescent="0.25">
      <c r="A1240" s="21">
        <v>361321</v>
      </c>
      <c r="B1240" t="s">
        <v>365</v>
      </c>
      <c r="C1240" s="11" t="str">
        <f t="shared" si="19"/>
        <v>Analítica</v>
      </c>
      <c r="D1240" s="13"/>
      <c r="F1240" s="1" t="str">
        <f>CONCATENATE(Tabla13[[#This Row],[CODIGO CONTABLE]]," ",Tabla13[[#This Row],[DENOMINACIÓN]])</f>
        <v>361321 Edificaciones revaluación</v>
      </c>
      <c r="G1240" s="1" t="b">
        <f>ISNUMBER(SEARCH($J$1,Tabla35[[#This Row],[DATO PCGEM19]],1))</f>
        <v>0</v>
      </c>
    </row>
    <row r="1241" spans="1:7" ht="15" x14ac:dyDescent="0.25">
      <c r="A1241" s="20">
        <v>36133</v>
      </c>
      <c r="B1241" t="s">
        <v>333</v>
      </c>
      <c r="C1241" s="11" t="str">
        <f t="shared" si="19"/>
        <v>Subdivisionaria</v>
      </c>
      <c r="D1241" s="13"/>
      <c r="F1241" s="1" t="str">
        <f>CONCATENATE(Tabla13[[#This Row],[CODIGO CONTABLE]]," ",Tabla13[[#This Row],[DENOMINACIÓN]])</f>
        <v>36133 Costo de financiación</v>
      </c>
      <c r="G1241" s="1" t="b">
        <f>ISNUMBER(SEARCH($J$1,Tabla35[[#This Row],[DATO PCGEM19]],1))</f>
        <v>0</v>
      </c>
    </row>
    <row r="1242" spans="1:7" ht="15" x14ac:dyDescent="0.25">
      <c r="A1242" s="21">
        <v>361331</v>
      </c>
      <c r="B1242" t="s">
        <v>380</v>
      </c>
      <c r="C1242" s="11" t="str">
        <f t="shared" si="19"/>
        <v>Analítica</v>
      </c>
      <c r="D1242" s="13"/>
      <c r="F1242" s="1" t="str">
        <f>CONCATENATE(Tabla13[[#This Row],[CODIGO CONTABLE]]," ",Tabla13[[#This Row],[DENOMINACIÓN]])</f>
        <v>361331 Edificaciones costo de financiación</v>
      </c>
      <c r="G1242" s="1" t="b">
        <f>ISNUMBER(SEARCH($J$1,Tabla35[[#This Row],[DATO PCGEM19]],1))</f>
        <v>0</v>
      </c>
    </row>
    <row r="1243" spans="1:7" ht="15" x14ac:dyDescent="0.25">
      <c r="A1243" s="20">
        <v>362</v>
      </c>
      <c r="B1243" t="s">
        <v>616</v>
      </c>
      <c r="C1243" s="11" t="str">
        <f t="shared" si="19"/>
        <v>Subcuenta</v>
      </c>
      <c r="D1243" s="13"/>
      <c r="F1243" s="1" t="str">
        <f>CONCATENATE(Tabla13[[#This Row],[CODIGO CONTABLE]]," ",Tabla13[[#This Row],[DENOMINACIÓN]])</f>
        <v>362 Desvalorización de propiedades de inversión-arrendamiento financiero</v>
      </c>
      <c r="G1243" s="1" t="b">
        <f>ISNUMBER(SEARCH($J$1,Tabla35[[#This Row],[DATO PCGEM19]],1))</f>
        <v>0</v>
      </c>
    </row>
    <row r="1244" spans="1:7" ht="15" x14ac:dyDescent="0.25">
      <c r="A1244" s="20">
        <v>3621</v>
      </c>
      <c r="B1244" t="s">
        <v>361</v>
      </c>
      <c r="C1244" s="11" t="str">
        <f t="shared" si="19"/>
        <v>Divisionaria</v>
      </c>
      <c r="D1244" s="13"/>
      <c r="F1244" s="1" t="str">
        <f>CONCATENATE(Tabla13[[#This Row],[CODIGO CONTABLE]]," ",Tabla13[[#This Row],[DENOMINACIÓN]])</f>
        <v>3621 Terrenos</v>
      </c>
      <c r="G1244" s="1" t="b">
        <f>ISNUMBER(SEARCH($J$1,Tabla35[[#This Row],[DATO PCGEM19]],1))</f>
        <v>0</v>
      </c>
    </row>
    <row r="1245" spans="1:7" ht="15" x14ac:dyDescent="0.25">
      <c r="A1245" s="20">
        <v>36211</v>
      </c>
      <c r="B1245" t="s">
        <v>171</v>
      </c>
      <c r="C1245" s="11" t="str">
        <f t="shared" si="19"/>
        <v>Subdivisionaria</v>
      </c>
      <c r="D1245" s="13"/>
      <c r="F1245" s="1" t="str">
        <f>CONCATENATE(Tabla13[[#This Row],[CODIGO CONTABLE]]," ",Tabla13[[#This Row],[DENOMINACIÓN]])</f>
        <v>36211 Costo</v>
      </c>
      <c r="G1245" s="1" t="b">
        <f>ISNUMBER(SEARCH($J$1,Tabla35[[#This Row],[DATO PCGEM19]],1))</f>
        <v>0</v>
      </c>
    </row>
    <row r="1246" spans="1:7" ht="15" x14ac:dyDescent="0.25">
      <c r="A1246" s="21">
        <v>362111</v>
      </c>
      <c r="B1246" t="s">
        <v>378</v>
      </c>
      <c r="C1246" s="11" t="str">
        <f t="shared" si="19"/>
        <v>Analítica</v>
      </c>
      <c r="D1246" s="13"/>
      <c r="F1246" s="1" t="str">
        <f>CONCATENATE(Tabla13[[#This Row],[CODIGO CONTABLE]]," ",Tabla13[[#This Row],[DENOMINACIÓN]])</f>
        <v>362111 Terrenos costo</v>
      </c>
      <c r="G1246" s="1" t="b">
        <f>ISNUMBER(SEARCH($J$1,Tabla35[[#This Row],[DATO PCGEM19]],1))</f>
        <v>0</v>
      </c>
    </row>
    <row r="1247" spans="1:7" ht="15" x14ac:dyDescent="0.25">
      <c r="A1247" s="20">
        <v>36212</v>
      </c>
      <c r="B1247" t="s">
        <v>362</v>
      </c>
      <c r="C1247" s="11" t="str">
        <f t="shared" si="19"/>
        <v>Subdivisionaria</v>
      </c>
      <c r="D1247" s="13"/>
      <c r="F1247" s="1" t="str">
        <f>CONCATENATE(Tabla13[[#This Row],[CODIGO CONTABLE]]," ",Tabla13[[#This Row],[DENOMINACIÓN]])</f>
        <v>36212 Revaluación</v>
      </c>
      <c r="G1247" s="1" t="b">
        <f>ISNUMBER(SEARCH($J$1,Tabla35[[#This Row],[DATO PCGEM19]],1))</f>
        <v>0</v>
      </c>
    </row>
    <row r="1248" spans="1:7" ht="15" x14ac:dyDescent="0.25">
      <c r="A1248" s="21">
        <v>362121</v>
      </c>
      <c r="B1248" t="s">
        <v>379</v>
      </c>
      <c r="C1248" s="11" t="str">
        <f t="shared" si="19"/>
        <v>Analítica</v>
      </c>
      <c r="D1248" s="13"/>
      <c r="F1248" s="1" t="str">
        <f>CONCATENATE(Tabla13[[#This Row],[CODIGO CONTABLE]]," ",Tabla13[[#This Row],[DENOMINACIÓN]])</f>
        <v>362121 Terrenos revaluación</v>
      </c>
      <c r="G1248" s="1" t="b">
        <f>ISNUMBER(SEARCH($J$1,Tabla35[[#This Row],[DATO PCGEM19]],1))</f>
        <v>0</v>
      </c>
    </row>
    <row r="1249" spans="1:7" ht="15" x14ac:dyDescent="0.25">
      <c r="A1249" s="20">
        <v>3622</v>
      </c>
      <c r="B1249" t="s">
        <v>363</v>
      </c>
      <c r="C1249" s="11" t="str">
        <f t="shared" si="19"/>
        <v>Divisionaria</v>
      </c>
      <c r="D1249" s="13"/>
      <c r="F1249" s="1" t="str">
        <f>CONCATENATE(Tabla13[[#This Row],[CODIGO CONTABLE]]," ",Tabla13[[#This Row],[DENOMINACIÓN]])</f>
        <v>3622 Edificaciones</v>
      </c>
      <c r="G1249" s="1" t="b">
        <f>ISNUMBER(SEARCH($J$1,Tabla35[[#This Row],[DATO PCGEM19]],1))</f>
        <v>0</v>
      </c>
    </row>
    <row r="1250" spans="1:7" ht="15" x14ac:dyDescent="0.25">
      <c r="A1250" s="20">
        <v>36221</v>
      </c>
      <c r="B1250" t="s">
        <v>171</v>
      </c>
      <c r="C1250" s="11" t="str">
        <f t="shared" si="19"/>
        <v>Subdivisionaria</v>
      </c>
      <c r="D1250" s="13"/>
      <c r="F1250" s="1" t="str">
        <f>CONCATENATE(Tabla13[[#This Row],[CODIGO CONTABLE]]," ",Tabla13[[#This Row],[DENOMINACIÓN]])</f>
        <v>36221 Costo</v>
      </c>
      <c r="G1250" s="1" t="b">
        <f>ISNUMBER(SEARCH($J$1,Tabla35[[#This Row],[DATO PCGEM19]],1))</f>
        <v>0</v>
      </c>
    </row>
    <row r="1251" spans="1:7" ht="15" x14ac:dyDescent="0.25">
      <c r="A1251" s="21">
        <v>362211</v>
      </c>
      <c r="B1251" t="s">
        <v>364</v>
      </c>
      <c r="C1251" s="11" t="str">
        <f t="shared" si="19"/>
        <v>Analítica</v>
      </c>
      <c r="D1251" s="13"/>
      <c r="F1251" s="1" t="str">
        <f>CONCATENATE(Tabla13[[#This Row],[CODIGO CONTABLE]]," ",Tabla13[[#This Row],[DENOMINACIÓN]])</f>
        <v>362211 Edificaciones costo</v>
      </c>
      <c r="G1251" s="1" t="b">
        <f>ISNUMBER(SEARCH($J$1,Tabla35[[#This Row],[DATO PCGEM19]],1))</f>
        <v>0</v>
      </c>
    </row>
    <row r="1252" spans="1:7" ht="15" x14ac:dyDescent="0.25">
      <c r="A1252" s="20">
        <v>36222</v>
      </c>
      <c r="B1252" t="s">
        <v>362</v>
      </c>
      <c r="C1252" s="11" t="str">
        <f t="shared" si="19"/>
        <v>Subdivisionaria</v>
      </c>
      <c r="D1252" s="13"/>
      <c r="F1252" s="1" t="str">
        <f>CONCATENATE(Tabla13[[#This Row],[CODIGO CONTABLE]]," ",Tabla13[[#This Row],[DENOMINACIÓN]])</f>
        <v>36222 Revaluación</v>
      </c>
      <c r="G1252" s="1" t="b">
        <f>ISNUMBER(SEARCH($J$1,Tabla35[[#This Row],[DATO PCGEM19]],1))</f>
        <v>0</v>
      </c>
    </row>
    <row r="1253" spans="1:7" ht="15" x14ac:dyDescent="0.25">
      <c r="A1253" s="21">
        <v>362221</v>
      </c>
      <c r="B1253" t="s">
        <v>365</v>
      </c>
      <c r="C1253" s="11" t="str">
        <f t="shared" si="19"/>
        <v>Analítica</v>
      </c>
      <c r="D1253" s="13"/>
      <c r="F1253" s="1" t="str">
        <f>CONCATENATE(Tabla13[[#This Row],[CODIGO CONTABLE]]," ",Tabla13[[#This Row],[DENOMINACIÓN]])</f>
        <v>362221 Edificaciones revaluación</v>
      </c>
      <c r="G1253" s="1" t="b">
        <f>ISNUMBER(SEARCH($J$1,Tabla35[[#This Row],[DATO PCGEM19]],1))</f>
        <v>0</v>
      </c>
    </row>
    <row r="1254" spans="1:7" ht="15" x14ac:dyDescent="0.25">
      <c r="A1254" s="20">
        <v>36223</v>
      </c>
      <c r="B1254" t="s">
        <v>333</v>
      </c>
      <c r="C1254" s="11" t="str">
        <f t="shared" si="19"/>
        <v>Subdivisionaria</v>
      </c>
      <c r="D1254" s="13"/>
      <c r="F1254" s="1" t="str">
        <f>CONCATENATE(Tabla13[[#This Row],[CODIGO CONTABLE]]," ",Tabla13[[#This Row],[DENOMINACIÓN]])</f>
        <v>36223 Costo de financiación</v>
      </c>
      <c r="G1254" s="1" t="b">
        <f>ISNUMBER(SEARCH($J$1,Tabla35[[#This Row],[DATO PCGEM19]],1))</f>
        <v>0</v>
      </c>
    </row>
    <row r="1255" spans="1:7" ht="15" x14ac:dyDescent="0.25">
      <c r="A1255" s="21">
        <v>362231</v>
      </c>
      <c r="B1255" t="s">
        <v>380</v>
      </c>
      <c r="C1255" s="11" t="str">
        <f t="shared" si="19"/>
        <v>Analítica</v>
      </c>
      <c r="D1255" s="13"/>
      <c r="F1255" s="1" t="str">
        <f>CONCATENATE(Tabla13[[#This Row],[CODIGO CONTABLE]]," ",Tabla13[[#This Row],[DENOMINACIÓN]])</f>
        <v>362231 Edificaciones costo de financiación</v>
      </c>
      <c r="G1255" s="1" t="b">
        <f>ISNUMBER(SEARCH($J$1,Tabla35[[#This Row],[DATO PCGEM19]],1))</f>
        <v>0</v>
      </c>
    </row>
    <row r="1256" spans="1:7" ht="15" x14ac:dyDescent="0.25">
      <c r="A1256" s="20">
        <v>363</v>
      </c>
      <c r="B1256" t="s">
        <v>617</v>
      </c>
      <c r="C1256" s="11" t="str">
        <f t="shared" si="19"/>
        <v>Subcuenta</v>
      </c>
      <c r="D1256" s="13"/>
      <c r="F1256" s="1" t="str">
        <f>CONCATENATE(Tabla13[[#This Row],[CODIGO CONTABLE]]," ",Tabla13[[#This Row],[DENOMINACIÓN]])</f>
        <v>363 Desvalorización de propiedad, planta y equipo-arrendamiento financiero</v>
      </c>
      <c r="G1256" s="1" t="b">
        <f>ISNUMBER(SEARCH($J$1,Tabla35[[#This Row],[DATO PCGEM19]],1))</f>
        <v>0</v>
      </c>
    </row>
    <row r="1257" spans="1:7" ht="15" x14ac:dyDescent="0.25">
      <c r="A1257" s="20">
        <v>3631</v>
      </c>
      <c r="B1257" t="s">
        <v>361</v>
      </c>
      <c r="C1257" s="11" t="str">
        <f t="shared" si="19"/>
        <v>Divisionaria</v>
      </c>
      <c r="D1257" s="13"/>
      <c r="F1257" s="1" t="str">
        <f>CONCATENATE(Tabla13[[#This Row],[CODIGO CONTABLE]]," ",Tabla13[[#This Row],[DENOMINACIÓN]])</f>
        <v>3631 Terrenos</v>
      </c>
      <c r="G1257" s="1" t="b">
        <f>ISNUMBER(SEARCH($J$1,Tabla35[[#This Row],[DATO PCGEM19]],1))</f>
        <v>0</v>
      </c>
    </row>
    <row r="1258" spans="1:7" ht="15" x14ac:dyDescent="0.25">
      <c r="A1258" s="20">
        <v>36311</v>
      </c>
      <c r="B1258" t="s">
        <v>171</v>
      </c>
      <c r="C1258" s="11" t="str">
        <f t="shared" si="19"/>
        <v>Subdivisionaria</v>
      </c>
      <c r="D1258" s="13"/>
      <c r="F1258" s="1" t="str">
        <f>CONCATENATE(Tabla13[[#This Row],[CODIGO CONTABLE]]," ",Tabla13[[#This Row],[DENOMINACIÓN]])</f>
        <v>36311 Costo</v>
      </c>
      <c r="G1258" s="1" t="b">
        <f>ISNUMBER(SEARCH($J$1,Tabla35[[#This Row],[DATO PCGEM19]],1))</f>
        <v>0</v>
      </c>
    </row>
    <row r="1259" spans="1:7" ht="15" x14ac:dyDescent="0.25">
      <c r="A1259" s="21">
        <v>363111</v>
      </c>
      <c r="B1259" t="s">
        <v>378</v>
      </c>
      <c r="C1259" s="11" t="str">
        <f t="shared" si="19"/>
        <v>Analítica</v>
      </c>
      <c r="D1259" s="13"/>
      <c r="F1259" s="1" t="str">
        <f>CONCATENATE(Tabla13[[#This Row],[CODIGO CONTABLE]]," ",Tabla13[[#This Row],[DENOMINACIÓN]])</f>
        <v>363111 Terrenos costo</v>
      </c>
      <c r="G1259" s="1" t="b">
        <f>ISNUMBER(SEARCH($J$1,Tabla35[[#This Row],[DATO PCGEM19]],1))</f>
        <v>0</v>
      </c>
    </row>
    <row r="1260" spans="1:7" ht="15" x14ac:dyDescent="0.25">
      <c r="A1260" s="20">
        <v>36312</v>
      </c>
      <c r="B1260" t="s">
        <v>362</v>
      </c>
      <c r="C1260" s="11" t="str">
        <f t="shared" si="19"/>
        <v>Subdivisionaria</v>
      </c>
      <c r="D1260" s="13"/>
      <c r="F1260" s="1" t="str">
        <f>CONCATENATE(Tabla13[[#This Row],[CODIGO CONTABLE]]," ",Tabla13[[#This Row],[DENOMINACIÓN]])</f>
        <v>36312 Revaluación</v>
      </c>
      <c r="G1260" s="1" t="b">
        <f>ISNUMBER(SEARCH($J$1,Tabla35[[#This Row],[DATO PCGEM19]],1))</f>
        <v>0</v>
      </c>
    </row>
    <row r="1261" spans="1:7" ht="15" x14ac:dyDescent="0.25">
      <c r="A1261" s="21">
        <v>363121</v>
      </c>
      <c r="B1261" t="s">
        <v>379</v>
      </c>
      <c r="C1261" s="11" t="str">
        <f t="shared" si="19"/>
        <v>Analítica</v>
      </c>
      <c r="D1261" s="13"/>
      <c r="F1261" s="1" t="str">
        <f>CONCATENATE(Tabla13[[#This Row],[CODIGO CONTABLE]]," ",Tabla13[[#This Row],[DENOMINACIÓN]])</f>
        <v>363121 Terrenos revaluación</v>
      </c>
      <c r="G1261" s="1" t="b">
        <f>ISNUMBER(SEARCH($J$1,Tabla35[[#This Row],[DATO PCGEM19]],1))</f>
        <v>0</v>
      </c>
    </row>
    <row r="1262" spans="1:7" ht="15" x14ac:dyDescent="0.25">
      <c r="A1262" s="20">
        <v>3632</v>
      </c>
      <c r="B1262" t="s">
        <v>363</v>
      </c>
      <c r="C1262" s="11" t="str">
        <f t="shared" si="19"/>
        <v>Divisionaria</v>
      </c>
      <c r="D1262" s="13"/>
      <c r="F1262" s="1" t="str">
        <f>CONCATENATE(Tabla13[[#This Row],[CODIGO CONTABLE]]," ",Tabla13[[#This Row],[DENOMINACIÓN]])</f>
        <v>3632 Edificaciones</v>
      </c>
      <c r="G1262" s="1" t="b">
        <f>ISNUMBER(SEARCH($J$1,Tabla35[[#This Row],[DATO PCGEM19]],1))</f>
        <v>0</v>
      </c>
    </row>
    <row r="1263" spans="1:7" ht="15" x14ac:dyDescent="0.25">
      <c r="A1263" s="20">
        <v>36321</v>
      </c>
      <c r="B1263" t="s">
        <v>171</v>
      </c>
      <c r="C1263" s="11" t="str">
        <f t="shared" si="19"/>
        <v>Subdivisionaria</v>
      </c>
      <c r="D1263" s="13"/>
      <c r="F1263" s="1" t="str">
        <f>CONCATENATE(Tabla13[[#This Row],[CODIGO CONTABLE]]," ",Tabla13[[#This Row],[DENOMINACIÓN]])</f>
        <v>36321 Costo</v>
      </c>
      <c r="G1263" s="1" t="b">
        <f>ISNUMBER(SEARCH($J$1,Tabla35[[#This Row],[DATO PCGEM19]],1))</f>
        <v>0</v>
      </c>
    </row>
    <row r="1264" spans="1:7" ht="15" x14ac:dyDescent="0.25">
      <c r="A1264" s="21">
        <v>363211</v>
      </c>
      <c r="B1264" t="s">
        <v>364</v>
      </c>
      <c r="C1264" s="11" t="str">
        <f t="shared" si="19"/>
        <v>Analítica</v>
      </c>
      <c r="D1264" s="13"/>
      <c r="F1264" s="1" t="str">
        <f>CONCATENATE(Tabla13[[#This Row],[CODIGO CONTABLE]]," ",Tabla13[[#This Row],[DENOMINACIÓN]])</f>
        <v>363211 Edificaciones costo</v>
      </c>
      <c r="G1264" s="1" t="b">
        <f>ISNUMBER(SEARCH($J$1,Tabla35[[#This Row],[DATO PCGEM19]],1))</f>
        <v>0</v>
      </c>
    </row>
    <row r="1265" spans="1:7" ht="15" x14ac:dyDescent="0.25">
      <c r="A1265" s="20">
        <v>36322</v>
      </c>
      <c r="B1265" t="s">
        <v>362</v>
      </c>
      <c r="C1265" s="11" t="str">
        <f t="shared" si="19"/>
        <v>Subdivisionaria</v>
      </c>
      <c r="D1265" s="13"/>
      <c r="F1265" s="1" t="str">
        <f>CONCATENATE(Tabla13[[#This Row],[CODIGO CONTABLE]]," ",Tabla13[[#This Row],[DENOMINACIÓN]])</f>
        <v>36322 Revaluación</v>
      </c>
      <c r="G1265" s="1" t="b">
        <f>ISNUMBER(SEARCH($J$1,Tabla35[[#This Row],[DATO PCGEM19]],1))</f>
        <v>0</v>
      </c>
    </row>
    <row r="1266" spans="1:7" ht="15" x14ac:dyDescent="0.25">
      <c r="A1266" s="21">
        <v>363221</v>
      </c>
      <c r="B1266" t="s">
        <v>365</v>
      </c>
      <c r="C1266" s="11" t="str">
        <f t="shared" si="19"/>
        <v>Analítica</v>
      </c>
      <c r="D1266" s="13"/>
      <c r="F1266" s="1" t="str">
        <f>CONCATENATE(Tabla13[[#This Row],[CODIGO CONTABLE]]," ",Tabla13[[#This Row],[DENOMINACIÓN]])</f>
        <v>363221 Edificaciones revaluación</v>
      </c>
      <c r="G1266" s="1" t="b">
        <f>ISNUMBER(SEARCH($J$1,Tabla35[[#This Row],[DATO PCGEM19]],1))</f>
        <v>0</v>
      </c>
    </row>
    <row r="1267" spans="1:7" ht="15" x14ac:dyDescent="0.25">
      <c r="A1267" s="20">
        <v>36323</v>
      </c>
      <c r="B1267" t="s">
        <v>333</v>
      </c>
      <c r="C1267" s="11" t="str">
        <f t="shared" si="19"/>
        <v>Subdivisionaria</v>
      </c>
      <c r="D1267" s="13"/>
      <c r="F1267" s="1" t="str">
        <f>CONCATENATE(Tabla13[[#This Row],[CODIGO CONTABLE]]," ",Tabla13[[#This Row],[DENOMINACIÓN]])</f>
        <v>36323 Costo de financiación</v>
      </c>
      <c r="G1267" s="1" t="b">
        <f>ISNUMBER(SEARCH($J$1,Tabla35[[#This Row],[DATO PCGEM19]],1))</f>
        <v>0</v>
      </c>
    </row>
    <row r="1268" spans="1:7" ht="15" x14ac:dyDescent="0.25">
      <c r="A1268" s="21">
        <v>363231</v>
      </c>
      <c r="B1268" t="s">
        <v>380</v>
      </c>
      <c r="C1268" s="11" t="str">
        <f t="shared" si="19"/>
        <v>Analítica</v>
      </c>
      <c r="D1268" s="13"/>
      <c r="F1268" s="1" t="str">
        <f>CONCATENATE(Tabla13[[#This Row],[CODIGO CONTABLE]]," ",Tabla13[[#This Row],[DENOMINACIÓN]])</f>
        <v>363231 Edificaciones costo de financiación</v>
      </c>
      <c r="G1268" s="1" t="b">
        <f>ISNUMBER(SEARCH($J$1,Tabla35[[#This Row],[DATO PCGEM19]],1))</f>
        <v>0</v>
      </c>
    </row>
    <row r="1269" spans="1:7" ht="15" x14ac:dyDescent="0.25">
      <c r="A1269" s="20">
        <v>3633</v>
      </c>
      <c r="B1269" t="s">
        <v>514</v>
      </c>
      <c r="C1269" s="11" t="str">
        <f t="shared" si="19"/>
        <v>Divisionaria</v>
      </c>
      <c r="D1269" s="13"/>
      <c r="F1269" s="1" t="str">
        <f>CONCATENATE(Tabla13[[#This Row],[CODIGO CONTABLE]]," ",Tabla13[[#This Row],[DENOMINACIÓN]])</f>
        <v>3633 Maquinaria y equipo de explotación</v>
      </c>
      <c r="G1269" s="1" t="b">
        <f>ISNUMBER(SEARCH($J$1,Tabla35[[#This Row],[DATO PCGEM19]],1))</f>
        <v>0</v>
      </c>
    </row>
    <row r="1270" spans="1:7" ht="15" x14ac:dyDescent="0.25">
      <c r="A1270" s="20">
        <v>36331</v>
      </c>
      <c r="B1270" t="s">
        <v>171</v>
      </c>
      <c r="C1270" s="11" t="str">
        <f t="shared" si="19"/>
        <v>Subdivisionaria</v>
      </c>
      <c r="D1270" s="13"/>
      <c r="F1270" s="1" t="str">
        <f>CONCATENATE(Tabla13[[#This Row],[CODIGO CONTABLE]]," ",Tabla13[[#This Row],[DENOMINACIÓN]])</f>
        <v>36331 Costo</v>
      </c>
      <c r="G1270" s="1" t="b">
        <f>ISNUMBER(SEARCH($J$1,Tabla35[[#This Row],[DATO PCGEM19]],1))</f>
        <v>0</v>
      </c>
    </row>
    <row r="1271" spans="1:7" ht="15" x14ac:dyDescent="0.25">
      <c r="A1271" s="21">
        <v>363311</v>
      </c>
      <c r="B1271" t="s">
        <v>515</v>
      </c>
      <c r="C1271" s="11" t="str">
        <f t="shared" si="19"/>
        <v>Analítica</v>
      </c>
      <c r="D1271" s="13"/>
      <c r="F1271" s="1" t="str">
        <f>CONCATENATE(Tabla13[[#This Row],[CODIGO CONTABLE]]," ",Tabla13[[#This Row],[DENOMINACIÓN]])</f>
        <v>363311 Maquinaria y equipo de explotación costo</v>
      </c>
      <c r="G1271" s="1" t="b">
        <f>ISNUMBER(SEARCH($J$1,Tabla35[[#This Row],[DATO PCGEM19]],1))</f>
        <v>0</v>
      </c>
    </row>
    <row r="1272" spans="1:7" ht="15" x14ac:dyDescent="0.25">
      <c r="A1272" s="20">
        <v>36332</v>
      </c>
      <c r="B1272" t="s">
        <v>362</v>
      </c>
      <c r="C1272" s="11" t="str">
        <f t="shared" si="19"/>
        <v>Subdivisionaria</v>
      </c>
      <c r="D1272" s="13"/>
      <c r="F1272" s="1" t="str">
        <f>CONCATENATE(Tabla13[[#This Row],[CODIGO CONTABLE]]," ",Tabla13[[#This Row],[DENOMINACIÓN]])</f>
        <v>36332 Revaluación</v>
      </c>
      <c r="G1272" s="1" t="b">
        <f>ISNUMBER(SEARCH($J$1,Tabla35[[#This Row],[DATO PCGEM19]],1))</f>
        <v>0</v>
      </c>
    </row>
    <row r="1273" spans="1:7" ht="15" x14ac:dyDescent="0.25">
      <c r="A1273" s="21">
        <v>363321</v>
      </c>
      <c r="B1273" t="s">
        <v>516</v>
      </c>
      <c r="C1273" s="11" t="str">
        <f t="shared" si="19"/>
        <v>Analítica</v>
      </c>
      <c r="D1273" s="13"/>
      <c r="F1273" s="1" t="str">
        <f>CONCATENATE(Tabla13[[#This Row],[CODIGO CONTABLE]]," ",Tabla13[[#This Row],[DENOMINACIÓN]])</f>
        <v>363321 Maquinaria y equipo de explotación revaluación</v>
      </c>
      <c r="G1273" s="1" t="b">
        <f>ISNUMBER(SEARCH($J$1,Tabla35[[#This Row],[DATO PCGEM19]],1))</f>
        <v>0</v>
      </c>
    </row>
    <row r="1274" spans="1:7" ht="15" x14ac:dyDescent="0.25">
      <c r="A1274" s="20">
        <v>36333</v>
      </c>
      <c r="B1274" t="s">
        <v>333</v>
      </c>
      <c r="C1274" s="11" t="str">
        <f t="shared" si="19"/>
        <v>Subdivisionaria</v>
      </c>
      <c r="D1274" s="13"/>
      <c r="F1274" s="1" t="str">
        <f>CONCATENATE(Tabla13[[#This Row],[CODIGO CONTABLE]]," ",Tabla13[[#This Row],[DENOMINACIÓN]])</f>
        <v>36333 Costo de financiación</v>
      </c>
      <c r="G1274" s="1" t="b">
        <f>ISNUMBER(SEARCH($J$1,Tabla35[[#This Row],[DATO PCGEM19]],1))</f>
        <v>0</v>
      </c>
    </row>
    <row r="1275" spans="1:7" ht="15" x14ac:dyDescent="0.25">
      <c r="A1275" s="21">
        <v>363331</v>
      </c>
      <c r="B1275" t="s">
        <v>517</v>
      </c>
      <c r="C1275" s="11" t="str">
        <f t="shared" si="19"/>
        <v>Analítica</v>
      </c>
      <c r="D1275" s="13"/>
      <c r="F1275" s="1" t="str">
        <f>CONCATENATE(Tabla13[[#This Row],[CODIGO CONTABLE]]," ",Tabla13[[#This Row],[DENOMINACIÓN]])</f>
        <v>363331 Maquinaria y equipo de explotación costo de financiación</v>
      </c>
      <c r="G1275" s="1" t="b">
        <f>ISNUMBER(SEARCH($J$1,Tabla35[[#This Row],[DATO PCGEM19]],1))</f>
        <v>0</v>
      </c>
    </row>
    <row r="1276" spans="1:7" ht="15" x14ac:dyDescent="0.25">
      <c r="A1276" s="20">
        <v>3634</v>
      </c>
      <c r="B1276" t="s">
        <v>385</v>
      </c>
      <c r="C1276" s="11" t="str">
        <f t="shared" si="19"/>
        <v>Divisionaria</v>
      </c>
      <c r="D1276" s="13"/>
      <c r="F1276" s="1" t="str">
        <f>CONCATENATE(Tabla13[[#This Row],[CODIGO CONTABLE]]," ",Tabla13[[#This Row],[DENOMINACIÓN]])</f>
        <v>3634 Unidades de transporte</v>
      </c>
      <c r="G1276" s="1" t="b">
        <f>ISNUMBER(SEARCH($J$1,Tabla35[[#This Row],[DATO PCGEM19]],1))</f>
        <v>0</v>
      </c>
    </row>
    <row r="1277" spans="1:7" ht="15" x14ac:dyDescent="0.25">
      <c r="A1277" s="20">
        <v>36341</v>
      </c>
      <c r="B1277" t="s">
        <v>171</v>
      </c>
      <c r="C1277" s="11" t="str">
        <f t="shared" si="19"/>
        <v>Subdivisionaria</v>
      </c>
      <c r="D1277" s="13"/>
      <c r="F1277" s="1" t="str">
        <f>CONCATENATE(Tabla13[[#This Row],[CODIGO CONTABLE]]," ",Tabla13[[#This Row],[DENOMINACIÓN]])</f>
        <v>36341 Costo</v>
      </c>
      <c r="G1277" s="1" t="b">
        <f>ISNUMBER(SEARCH($J$1,Tabla35[[#This Row],[DATO PCGEM19]],1))</f>
        <v>0</v>
      </c>
    </row>
    <row r="1278" spans="1:7" ht="15" x14ac:dyDescent="0.25">
      <c r="A1278" s="21">
        <v>363411</v>
      </c>
      <c r="B1278" t="s">
        <v>386</v>
      </c>
      <c r="C1278" s="11" t="str">
        <f t="shared" si="19"/>
        <v>Analítica</v>
      </c>
      <c r="D1278" s="13"/>
      <c r="F1278" s="1" t="str">
        <f>CONCATENATE(Tabla13[[#This Row],[CODIGO CONTABLE]]," ",Tabla13[[#This Row],[DENOMINACIÓN]])</f>
        <v>363411 Unidades de transporte costo</v>
      </c>
      <c r="G1278" s="1" t="b">
        <f>ISNUMBER(SEARCH($J$1,Tabla35[[#This Row],[DATO PCGEM19]],1))</f>
        <v>0</v>
      </c>
    </row>
    <row r="1279" spans="1:7" ht="15" x14ac:dyDescent="0.25">
      <c r="A1279" s="20">
        <v>36342</v>
      </c>
      <c r="B1279" t="s">
        <v>362</v>
      </c>
      <c r="C1279" s="11" t="str">
        <f t="shared" si="19"/>
        <v>Subdivisionaria</v>
      </c>
      <c r="D1279" s="13"/>
      <c r="F1279" s="1" t="str">
        <f>CONCATENATE(Tabla13[[#This Row],[CODIGO CONTABLE]]," ",Tabla13[[#This Row],[DENOMINACIÓN]])</f>
        <v>36342 Revaluación</v>
      </c>
      <c r="G1279" s="1" t="b">
        <f>ISNUMBER(SEARCH($J$1,Tabla35[[#This Row],[DATO PCGEM19]],1))</f>
        <v>0</v>
      </c>
    </row>
    <row r="1280" spans="1:7" ht="15" x14ac:dyDescent="0.25">
      <c r="A1280" s="21">
        <v>363421</v>
      </c>
      <c r="B1280" t="s">
        <v>387</v>
      </c>
      <c r="C1280" s="11" t="str">
        <f t="shared" si="19"/>
        <v>Analítica</v>
      </c>
      <c r="D1280" s="13"/>
      <c r="F1280" s="1" t="str">
        <f>CONCATENATE(Tabla13[[#This Row],[CODIGO CONTABLE]]," ",Tabla13[[#This Row],[DENOMINACIÓN]])</f>
        <v>363421 Unidades de transporte revaluación</v>
      </c>
      <c r="G1280" s="1" t="b">
        <f>ISNUMBER(SEARCH($J$1,Tabla35[[#This Row],[DATO PCGEM19]],1))</f>
        <v>0</v>
      </c>
    </row>
    <row r="1281" spans="1:7" ht="15" x14ac:dyDescent="0.25">
      <c r="A1281" s="20">
        <v>3635</v>
      </c>
      <c r="B1281" t="s">
        <v>388</v>
      </c>
      <c r="C1281" s="11" t="str">
        <f t="shared" si="19"/>
        <v>Divisionaria</v>
      </c>
      <c r="D1281" s="13"/>
      <c r="F1281" s="1" t="str">
        <f>CONCATENATE(Tabla13[[#This Row],[CODIGO CONTABLE]]," ",Tabla13[[#This Row],[DENOMINACIÓN]])</f>
        <v>3635 Muebles y enseres</v>
      </c>
      <c r="G1281" s="1" t="b">
        <f>ISNUMBER(SEARCH($J$1,Tabla35[[#This Row],[DATO PCGEM19]],1))</f>
        <v>0</v>
      </c>
    </row>
    <row r="1282" spans="1:7" ht="15" x14ac:dyDescent="0.25">
      <c r="A1282" s="20">
        <v>36351</v>
      </c>
      <c r="B1282" t="s">
        <v>171</v>
      </c>
      <c r="C1282" s="11" t="str">
        <f t="shared" si="19"/>
        <v>Subdivisionaria</v>
      </c>
      <c r="D1282" s="13"/>
      <c r="F1282" s="1" t="str">
        <f>CONCATENATE(Tabla13[[#This Row],[CODIGO CONTABLE]]," ",Tabla13[[#This Row],[DENOMINACIÓN]])</f>
        <v>36351 Costo</v>
      </c>
      <c r="G1282" s="1" t="b">
        <f>ISNUMBER(SEARCH($J$1,Tabla35[[#This Row],[DATO PCGEM19]],1))</f>
        <v>0</v>
      </c>
    </row>
    <row r="1283" spans="1:7" ht="15" x14ac:dyDescent="0.25">
      <c r="A1283" s="21">
        <v>363511</v>
      </c>
      <c r="B1283" t="s">
        <v>389</v>
      </c>
      <c r="C1283" s="11" t="str">
        <f t="shared" si="19"/>
        <v>Analítica</v>
      </c>
      <c r="D1283" s="13"/>
      <c r="F1283" s="1" t="str">
        <f>CONCATENATE(Tabla13[[#This Row],[CODIGO CONTABLE]]," ",Tabla13[[#This Row],[DENOMINACIÓN]])</f>
        <v>363511 Muebles y enseres costo</v>
      </c>
      <c r="G1283" s="1" t="b">
        <f>ISNUMBER(SEARCH($J$1,Tabla35[[#This Row],[DATO PCGEM19]],1))</f>
        <v>0</v>
      </c>
    </row>
    <row r="1284" spans="1:7" ht="15" x14ac:dyDescent="0.25">
      <c r="A1284" s="20">
        <v>36352</v>
      </c>
      <c r="B1284" t="s">
        <v>362</v>
      </c>
      <c r="C1284" s="11" t="str">
        <f t="shared" si="19"/>
        <v>Subdivisionaria</v>
      </c>
      <c r="D1284" s="13"/>
      <c r="F1284" s="1" t="str">
        <f>CONCATENATE(Tabla13[[#This Row],[CODIGO CONTABLE]]," ",Tabla13[[#This Row],[DENOMINACIÓN]])</f>
        <v>36352 Revaluación</v>
      </c>
      <c r="G1284" s="1" t="b">
        <f>ISNUMBER(SEARCH($J$1,Tabla35[[#This Row],[DATO PCGEM19]],1))</f>
        <v>0</v>
      </c>
    </row>
    <row r="1285" spans="1:7" ht="15" x14ac:dyDescent="0.25">
      <c r="A1285" s="21">
        <v>363521</v>
      </c>
      <c r="B1285" t="s">
        <v>390</v>
      </c>
      <c r="C1285" s="11" t="str">
        <f t="shared" si="19"/>
        <v>Analítica</v>
      </c>
      <c r="D1285" s="13"/>
      <c r="F1285" s="1" t="str">
        <f>CONCATENATE(Tabla13[[#This Row],[CODIGO CONTABLE]]," ",Tabla13[[#This Row],[DENOMINACIÓN]])</f>
        <v>363521 Muebles y enseres revaluación</v>
      </c>
      <c r="G1285" s="1" t="b">
        <f>ISNUMBER(SEARCH($J$1,Tabla35[[#This Row],[DATO PCGEM19]],1))</f>
        <v>0</v>
      </c>
    </row>
    <row r="1286" spans="1:7" ht="15" x14ac:dyDescent="0.25">
      <c r="A1286" s="20">
        <v>3636</v>
      </c>
      <c r="B1286" t="s">
        <v>391</v>
      </c>
      <c r="C1286" s="11" t="str">
        <f t="shared" si="19"/>
        <v>Divisionaria</v>
      </c>
      <c r="D1286" s="13"/>
      <c r="F1286" s="1" t="str">
        <f>CONCATENATE(Tabla13[[#This Row],[CODIGO CONTABLE]]," ",Tabla13[[#This Row],[DENOMINACIÓN]])</f>
        <v>3636 Equipos diversos</v>
      </c>
      <c r="G1286" s="1" t="b">
        <f>ISNUMBER(SEARCH($J$1,Tabla35[[#This Row],[DATO PCGEM19]],1))</f>
        <v>0</v>
      </c>
    </row>
    <row r="1287" spans="1:7" ht="15" x14ac:dyDescent="0.25">
      <c r="A1287" s="20">
        <v>36361</v>
      </c>
      <c r="B1287" t="s">
        <v>171</v>
      </c>
      <c r="C1287" s="11" t="str">
        <f t="shared" si="19"/>
        <v>Subdivisionaria</v>
      </c>
      <c r="D1287" s="13"/>
      <c r="F1287" s="1" t="str">
        <f>CONCATENATE(Tabla13[[#This Row],[CODIGO CONTABLE]]," ",Tabla13[[#This Row],[DENOMINACIÓN]])</f>
        <v>36361 Costo</v>
      </c>
      <c r="G1287" s="1" t="b">
        <f>ISNUMBER(SEARCH($J$1,Tabla35[[#This Row],[DATO PCGEM19]],1))</f>
        <v>0</v>
      </c>
    </row>
    <row r="1288" spans="1:7" ht="15" x14ac:dyDescent="0.25">
      <c r="A1288" s="21">
        <v>363611</v>
      </c>
      <c r="B1288" t="s">
        <v>392</v>
      </c>
      <c r="C1288" s="11" t="str">
        <f t="shared" si="19"/>
        <v>Analítica</v>
      </c>
      <c r="D1288" s="13"/>
      <c r="F1288" s="1" t="str">
        <f>CONCATENATE(Tabla13[[#This Row],[CODIGO CONTABLE]]," ",Tabla13[[#This Row],[DENOMINACIÓN]])</f>
        <v>363611 Equipos diversos costo</v>
      </c>
      <c r="G1288" s="1" t="b">
        <f>ISNUMBER(SEARCH($J$1,Tabla35[[#This Row],[DATO PCGEM19]],1))</f>
        <v>0</v>
      </c>
    </row>
    <row r="1289" spans="1:7" ht="15" x14ac:dyDescent="0.25">
      <c r="A1289" s="20">
        <v>36362</v>
      </c>
      <c r="B1289" t="s">
        <v>362</v>
      </c>
      <c r="C1289" s="11" t="str">
        <f t="shared" si="19"/>
        <v>Subdivisionaria</v>
      </c>
      <c r="D1289" s="13"/>
      <c r="F1289" s="1" t="str">
        <f>CONCATENATE(Tabla13[[#This Row],[CODIGO CONTABLE]]," ",Tabla13[[#This Row],[DENOMINACIÓN]])</f>
        <v>36362 Revaluación</v>
      </c>
      <c r="G1289" s="1" t="b">
        <f>ISNUMBER(SEARCH($J$1,Tabla35[[#This Row],[DATO PCGEM19]],1))</f>
        <v>0</v>
      </c>
    </row>
    <row r="1290" spans="1:7" ht="15" x14ac:dyDescent="0.25">
      <c r="A1290" s="21">
        <v>363621</v>
      </c>
      <c r="B1290" t="s">
        <v>393</v>
      </c>
      <c r="C1290" s="11" t="str">
        <f t="shared" ref="C1290:C1353" si="20">IF(LEN(A1290)=1, "Elemento", IF(LEN(A1290)=2, "Cuenta", IF(LEN(A1290)=3, "Subcuenta", IF(LEN(A1290)=4, "Divisionaria", IF(LEN(A1290)=5, "Subdivisionaria", "Analítica")))))</f>
        <v>Analítica</v>
      </c>
      <c r="D1290" s="13"/>
      <c r="F1290" s="1" t="str">
        <f>CONCATENATE(Tabla13[[#This Row],[CODIGO CONTABLE]]," ",Tabla13[[#This Row],[DENOMINACIÓN]])</f>
        <v>363621 Equipos diversos revaluación</v>
      </c>
      <c r="G1290" s="1" t="b">
        <f>ISNUMBER(SEARCH($J$1,Tabla35[[#This Row],[DATO PCGEM19]],1))</f>
        <v>0</v>
      </c>
    </row>
    <row r="1291" spans="1:7" ht="15" x14ac:dyDescent="0.25">
      <c r="A1291" s="20">
        <v>364</v>
      </c>
      <c r="B1291" t="s">
        <v>618</v>
      </c>
      <c r="C1291" s="11" t="str">
        <f t="shared" si="20"/>
        <v>Subcuenta</v>
      </c>
      <c r="D1291" s="13"/>
      <c r="F1291" s="1" t="str">
        <f>CONCATENATE(Tabla13[[#This Row],[CODIGO CONTABLE]]," ",Tabla13[[#This Row],[DENOMINACIÓN]])</f>
        <v>364 Desvalorización de propiedad, planta y equipo</v>
      </c>
      <c r="G1291" s="1" t="b">
        <f>ISNUMBER(SEARCH($J$1,Tabla35[[#This Row],[DATO PCGEM19]],1))</f>
        <v>0</v>
      </c>
    </row>
    <row r="1292" spans="1:7" ht="15" x14ac:dyDescent="0.25">
      <c r="A1292" s="20">
        <v>3640</v>
      </c>
      <c r="B1292" t="s">
        <v>431</v>
      </c>
      <c r="C1292" s="11" t="str">
        <f t="shared" si="20"/>
        <v>Divisionaria</v>
      </c>
      <c r="D1292" s="13"/>
      <c r="F1292" s="1" t="str">
        <f>CONCATENATE(Tabla13[[#This Row],[CODIGO CONTABLE]]," ",Tabla13[[#This Row],[DENOMINACIÓN]])</f>
        <v>3640 Planta productora en producción</v>
      </c>
      <c r="G1292" s="1" t="b">
        <f>ISNUMBER(SEARCH($J$1,Tabla35[[#This Row],[DATO PCGEM19]],1))</f>
        <v>0</v>
      </c>
    </row>
    <row r="1293" spans="1:7" ht="15" x14ac:dyDescent="0.25">
      <c r="A1293" s="20">
        <v>36401</v>
      </c>
      <c r="B1293" t="s">
        <v>171</v>
      </c>
      <c r="C1293" s="11" t="str">
        <f t="shared" si="20"/>
        <v>Subdivisionaria</v>
      </c>
      <c r="D1293" s="13"/>
      <c r="F1293" s="1" t="str">
        <f>CONCATENATE(Tabla13[[#This Row],[CODIGO CONTABLE]]," ",Tabla13[[#This Row],[DENOMINACIÓN]])</f>
        <v>36401 Costo</v>
      </c>
      <c r="G1293" s="1" t="b">
        <f>ISNUMBER(SEARCH($J$1,Tabla35[[#This Row],[DATO PCGEM19]],1))</f>
        <v>0</v>
      </c>
    </row>
    <row r="1294" spans="1:7" ht="15" x14ac:dyDescent="0.25">
      <c r="A1294" s="21">
        <v>364011</v>
      </c>
      <c r="B1294" t="s">
        <v>432</v>
      </c>
      <c r="C1294" s="11" t="str">
        <f t="shared" si="20"/>
        <v>Analítica</v>
      </c>
      <c r="D1294" s="13"/>
      <c r="F1294" s="1" t="str">
        <f>CONCATENATE(Tabla13[[#This Row],[CODIGO CONTABLE]]," ",Tabla13[[#This Row],[DENOMINACIÓN]])</f>
        <v>364011 Planta productora en producción costo</v>
      </c>
      <c r="G1294" s="1" t="b">
        <f>ISNUMBER(SEARCH($J$1,Tabla35[[#This Row],[DATO PCGEM19]],1))</f>
        <v>0</v>
      </c>
    </row>
    <row r="1295" spans="1:7" ht="15" x14ac:dyDescent="0.25">
      <c r="A1295" s="20">
        <v>36402</v>
      </c>
      <c r="B1295" t="s">
        <v>619</v>
      </c>
      <c r="C1295" s="11" t="str">
        <f t="shared" si="20"/>
        <v>Subdivisionaria</v>
      </c>
      <c r="D1295" s="13"/>
      <c r="F1295" s="1" t="str">
        <f>CONCATENATE(Tabla13[[#This Row],[CODIGO CONTABLE]]," ",Tabla13[[#This Row],[DENOMINACIÓN]])</f>
        <v>36402 Planta productora en producción-revaluación</v>
      </c>
      <c r="G1295" s="1" t="b">
        <f>ISNUMBER(SEARCH($J$1,Tabla35[[#This Row],[DATO PCGEM19]],1))</f>
        <v>0</v>
      </c>
    </row>
    <row r="1296" spans="1:7" ht="15" x14ac:dyDescent="0.25">
      <c r="A1296" s="21">
        <v>364021</v>
      </c>
      <c r="B1296" t="s">
        <v>619</v>
      </c>
      <c r="C1296" s="11" t="str">
        <f t="shared" si="20"/>
        <v>Analítica</v>
      </c>
      <c r="D1296" s="13"/>
      <c r="F1296" s="1" t="str">
        <f>CONCATENATE(Tabla13[[#This Row],[CODIGO CONTABLE]]," ",Tabla13[[#This Row],[DENOMINACIÓN]])</f>
        <v>364021 Planta productora en producción-revaluación</v>
      </c>
      <c r="G1296" s="1" t="b">
        <f>ISNUMBER(SEARCH($J$1,Tabla35[[#This Row],[DATO PCGEM19]],1))</f>
        <v>0</v>
      </c>
    </row>
    <row r="1297" spans="1:7" ht="15" x14ac:dyDescent="0.25">
      <c r="A1297" s="20">
        <v>36403</v>
      </c>
      <c r="B1297" t="s">
        <v>620</v>
      </c>
      <c r="C1297" s="11" t="str">
        <f t="shared" si="20"/>
        <v>Subdivisionaria</v>
      </c>
      <c r="D1297" s="13"/>
      <c r="F1297" s="1" t="str">
        <f>CONCATENATE(Tabla13[[#This Row],[CODIGO CONTABLE]]," ",Tabla13[[#This Row],[DENOMINACIÓN]])</f>
        <v>36403 Planta productora en producción-costo de financiación</v>
      </c>
      <c r="G1297" s="1" t="b">
        <f>ISNUMBER(SEARCH($J$1,Tabla35[[#This Row],[DATO PCGEM19]],1))</f>
        <v>0</v>
      </c>
    </row>
    <row r="1298" spans="1:7" ht="15" x14ac:dyDescent="0.25">
      <c r="A1298" s="21">
        <v>364031</v>
      </c>
      <c r="B1298" t="s">
        <v>620</v>
      </c>
      <c r="C1298" s="11" t="str">
        <f t="shared" si="20"/>
        <v>Analítica</v>
      </c>
      <c r="D1298" s="13"/>
      <c r="F1298" s="1" t="str">
        <f>CONCATENATE(Tabla13[[#This Row],[CODIGO CONTABLE]]," ",Tabla13[[#This Row],[DENOMINACIÓN]])</f>
        <v>364031 Planta productora en producción-costo de financiación</v>
      </c>
      <c r="G1298" s="1" t="b">
        <f>ISNUMBER(SEARCH($J$1,Tabla35[[#This Row],[DATO PCGEM19]],1))</f>
        <v>0</v>
      </c>
    </row>
    <row r="1299" spans="1:7" ht="15" x14ac:dyDescent="0.25">
      <c r="A1299" s="20">
        <v>36404</v>
      </c>
      <c r="B1299" t="s">
        <v>621</v>
      </c>
      <c r="C1299" s="11" t="str">
        <f t="shared" si="20"/>
        <v>Subdivisionaria</v>
      </c>
      <c r="D1299" s="13"/>
      <c r="F1299" s="1" t="str">
        <f>CONCATENATE(Tabla13[[#This Row],[CODIGO CONTABLE]]," ",Tabla13[[#This Row],[DENOMINACIÓN]])</f>
        <v>36404 Planta productora en producción-valor razonable</v>
      </c>
      <c r="G1299" s="1" t="b">
        <f>ISNUMBER(SEARCH($J$1,Tabla35[[#This Row],[DATO PCGEM19]],1))</f>
        <v>0</v>
      </c>
    </row>
    <row r="1300" spans="1:7" ht="15" x14ac:dyDescent="0.25">
      <c r="A1300" s="21">
        <v>364041</v>
      </c>
      <c r="B1300" t="s">
        <v>621</v>
      </c>
      <c r="C1300" s="11" t="str">
        <f t="shared" si="20"/>
        <v>Analítica</v>
      </c>
      <c r="D1300" s="13"/>
      <c r="F1300" s="1" t="str">
        <f>CONCATENATE(Tabla13[[#This Row],[CODIGO CONTABLE]]," ",Tabla13[[#This Row],[DENOMINACIÓN]])</f>
        <v>364041 Planta productora en producción-valor razonable</v>
      </c>
      <c r="G1300" s="1" t="b">
        <f>ISNUMBER(SEARCH($J$1,Tabla35[[#This Row],[DATO PCGEM19]],1))</f>
        <v>0</v>
      </c>
    </row>
    <row r="1301" spans="1:7" ht="15" x14ac:dyDescent="0.25">
      <c r="A1301" s="20">
        <v>36405</v>
      </c>
      <c r="B1301" t="s">
        <v>622</v>
      </c>
      <c r="C1301" s="11" t="str">
        <f t="shared" si="20"/>
        <v>Subdivisionaria</v>
      </c>
      <c r="D1301" s="13"/>
      <c r="F1301" s="1" t="str">
        <f>CONCATENATE(Tabla13[[#This Row],[CODIGO CONTABLE]]," ",Tabla13[[#This Row],[DENOMINACIÓN]])</f>
        <v>36405 Planta productora en desarrollo-costo</v>
      </c>
      <c r="G1301" s="1" t="b">
        <f>ISNUMBER(SEARCH($J$1,Tabla35[[#This Row],[DATO PCGEM19]],1))</f>
        <v>0</v>
      </c>
    </row>
    <row r="1302" spans="1:7" ht="15" x14ac:dyDescent="0.25">
      <c r="A1302" s="21">
        <v>364051</v>
      </c>
      <c r="B1302" t="s">
        <v>622</v>
      </c>
      <c r="C1302" s="11" t="str">
        <f t="shared" si="20"/>
        <v>Analítica</v>
      </c>
      <c r="D1302" s="13"/>
      <c r="F1302" s="1" t="str">
        <f>CONCATENATE(Tabla13[[#This Row],[CODIGO CONTABLE]]," ",Tabla13[[#This Row],[DENOMINACIÓN]])</f>
        <v>364051 Planta productora en desarrollo-costo</v>
      </c>
      <c r="G1302" s="1" t="b">
        <f>ISNUMBER(SEARCH($J$1,Tabla35[[#This Row],[DATO PCGEM19]],1))</f>
        <v>0</v>
      </c>
    </row>
    <row r="1303" spans="1:7" ht="15" x14ac:dyDescent="0.25">
      <c r="A1303" s="20">
        <v>36406</v>
      </c>
      <c r="B1303" t="s">
        <v>623</v>
      </c>
      <c r="C1303" s="11" t="str">
        <f t="shared" si="20"/>
        <v>Subdivisionaria</v>
      </c>
      <c r="D1303" s="13"/>
      <c r="F1303" s="1" t="str">
        <f>CONCATENATE(Tabla13[[#This Row],[CODIGO CONTABLE]]," ",Tabla13[[#This Row],[DENOMINACIÓN]])</f>
        <v>36406 Planta productora en desarrollo-revaluación</v>
      </c>
      <c r="G1303" s="1" t="b">
        <f>ISNUMBER(SEARCH($J$1,Tabla35[[#This Row],[DATO PCGEM19]],1))</f>
        <v>0</v>
      </c>
    </row>
    <row r="1304" spans="1:7" ht="15" x14ac:dyDescent="0.25">
      <c r="A1304" s="21">
        <v>364061</v>
      </c>
      <c r="B1304" t="s">
        <v>623</v>
      </c>
      <c r="C1304" s="11" t="str">
        <f t="shared" si="20"/>
        <v>Analítica</v>
      </c>
      <c r="D1304" s="13"/>
      <c r="F1304" s="1" t="str">
        <f>CONCATENATE(Tabla13[[#This Row],[CODIGO CONTABLE]]," ",Tabla13[[#This Row],[DENOMINACIÓN]])</f>
        <v>364061 Planta productora en desarrollo-revaluación</v>
      </c>
      <c r="G1304" s="1" t="b">
        <f>ISNUMBER(SEARCH($J$1,Tabla35[[#This Row],[DATO PCGEM19]],1))</f>
        <v>0</v>
      </c>
    </row>
    <row r="1305" spans="1:7" ht="15" x14ac:dyDescent="0.25">
      <c r="A1305" s="20">
        <v>36407</v>
      </c>
      <c r="B1305" t="s">
        <v>624</v>
      </c>
      <c r="C1305" s="11" t="str">
        <f t="shared" si="20"/>
        <v>Subdivisionaria</v>
      </c>
      <c r="D1305" s="13"/>
      <c r="F1305" s="1" t="str">
        <f>CONCATENATE(Tabla13[[#This Row],[CODIGO CONTABLE]]," ",Tabla13[[#This Row],[DENOMINACIÓN]])</f>
        <v>36407 Planta productora en desarrollo-costo de financiación</v>
      </c>
      <c r="G1305" s="1" t="b">
        <f>ISNUMBER(SEARCH($J$1,Tabla35[[#This Row],[DATO PCGEM19]],1))</f>
        <v>0</v>
      </c>
    </row>
    <row r="1306" spans="1:7" ht="15" x14ac:dyDescent="0.25">
      <c r="A1306" s="21">
        <v>364071</v>
      </c>
      <c r="B1306" t="s">
        <v>624</v>
      </c>
      <c r="C1306" s="11" t="str">
        <f t="shared" si="20"/>
        <v>Analítica</v>
      </c>
      <c r="D1306" s="13"/>
      <c r="F1306" s="1" t="str">
        <f>CONCATENATE(Tabla13[[#This Row],[CODIGO CONTABLE]]," ",Tabla13[[#This Row],[DENOMINACIÓN]])</f>
        <v>364071 Planta productora en desarrollo-costo de financiación</v>
      </c>
      <c r="G1306" s="1" t="b">
        <f>ISNUMBER(SEARCH($J$1,Tabla35[[#This Row],[DATO PCGEM19]],1))</f>
        <v>0</v>
      </c>
    </row>
    <row r="1307" spans="1:7" ht="15" x14ac:dyDescent="0.25">
      <c r="A1307" s="20">
        <v>36408</v>
      </c>
      <c r="B1307" t="s">
        <v>625</v>
      </c>
      <c r="C1307" s="11" t="str">
        <f t="shared" si="20"/>
        <v>Subdivisionaria</v>
      </c>
      <c r="D1307" s="13"/>
      <c r="F1307" s="1" t="str">
        <f>CONCATENATE(Tabla13[[#This Row],[CODIGO CONTABLE]]," ",Tabla13[[#This Row],[DENOMINACIÓN]])</f>
        <v>36408 Planta productora en desarrollo-valor razonable</v>
      </c>
      <c r="G1307" s="1" t="b">
        <f>ISNUMBER(SEARCH($J$1,Tabla35[[#This Row],[DATO PCGEM19]],1))</f>
        <v>0</v>
      </c>
    </row>
    <row r="1308" spans="1:7" ht="15" x14ac:dyDescent="0.25">
      <c r="A1308" s="21">
        <v>364081</v>
      </c>
      <c r="B1308" t="s">
        <v>625</v>
      </c>
      <c r="C1308" s="11" t="str">
        <f t="shared" si="20"/>
        <v>Analítica</v>
      </c>
      <c r="D1308" s="13"/>
      <c r="F1308" s="1" t="str">
        <f>CONCATENATE(Tabla13[[#This Row],[CODIGO CONTABLE]]," ",Tabla13[[#This Row],[DENOMINACIÓN]])</f>
        <v>364081 Planta productora en desarrollo-valor razonable</v>
      </c>
      <c r="G1308" s="1" t="b">
        <f>ISNUMBER(SEARCH($J$1,Tabla35[[#This Row],[DATO PCGEM19]],1))</f>
        <v>0</v>
      </c>
    </row>
    <row r="1309" spans="1:7" ht="15" x14ac:dyDescent="0.25">
      <c r="A1309" s="20">
        <v>3641</v>
      </c>
      <c r="B1309" t="s">
        <v>361</v>
      </c>
      <c r="C1309" s="11" t="str">
        <f t="shared" si="20"/>
        <v>Divisionaria</v>
      </c>
      <c r="D1309" s="13"/>
      <c r="F1309" s="1" t="str">
        <f>CONCATENATE(Tabla13[[#This Row],[CODIGO CONTABLE]]," ",Tabla13[[#This Row],[DENOMINACIÓN]])</f>
        <v>3641 Terrenos</v>
      </c>
      <c r="G1309" s="1" t="b">
        <f>ISNUMBER(SEARCH($J$1,Tabla35[[#This Row],[DATO PCGEM19]],1))</f>
        <v>0</v>
      </c>
    </row>
    <row r="1310" spans="1:7" ht="15" x14ac:dyDescent="0.25">
      <c r="A1310" s="20">
        <v>36411</v>
      </c>
      <c r="B1310" t="s">
        <v>171</v>
      </c>
      <c r="C1310" s="11" t="str">
        <f t="shared" si="20"/>
        <v>Subdivisionaria</v>
      </c>
      <c r="D1310" s="13"/>
      <c r="F1310" s="1" t="str">
        <f>CONCATENATE(Tabla13[[#This Row],[CODIGO CONTABLE]]," ",Tabla13[[#This Row],[DENOMINACIÓN]])</f>
        <v>36411 Costo</v>
      </c>
      <c r="G1310" s="1" t="b">
        <f>ISNUMBER(SEARCH($J$1,Tabla35[[#This Row],[DATO PCGEM19]],1))</f>
        <v>0</v>
      </c>
    </row>
    <row r="1311" spans="1:7" ht="15" x14ac:dyDescent="0.25">
      <c r="A1311" s="21">
        <v>364111</v>
      </c>
      <c r="B1311" t="s">
        <v>378</v>
      </c>
      <c r="C1311" s="11" t="str">
        <f t="shared" si="20"/>
        <v>Analítica</v>
      </c>
      <c r="D1311" s="13"/>
      <c r="F1311" s="1" t="str">
        <f>CONCATENATE(Tabla13[[#This Row],[CODIGO CONTABLE]]," ",Tabla13[[#This Row],[DENOMINACIÓN]])</f>
        <v>364111 Terrenos costo</v>
      </c>
      <c r="G1311" s="1" t="b">
        <f>ISNUMBER(SEARCH($J$1,Tabla35[[#This Row],[DATO PCGEM19]],1))</f>
        <v>0</v>
      </c>
    </row>
    <row r="1312" spans="1:7" ht="15" x14ac:dyDescent="0.25">
      <c r="A1312" s="20">
        <v>36412</v>
      </c>
      <c r="B1312" t="s">
        <v>362</v>
      </c>
      <c r="C1312" s="11" t="str">
        <f t="shared" si="20"/>
        <v>Subdivisionaria</v>
      </c>
      <c r="D1312" s="13"/>
      <c r="F1312" s="1" t="str">
        <f>CONCATENATE(Tabla13[[#This Row],[CODIGO CONTABLE]]," ",Tabla13[[#This Row],[DENOMINACIÓN]])</f>
        <v>36412 Revaluación</v>
      </c>
      <c r="G1312" s="1" t="b">
        <f>ISNUMBER(SEARCH($J$1,Tabla35[[#This Row],[DATO PCGEM19]],1))</f>
        <v>0</v>
      </c>
    </row>
    <row r="1313" spans="1:7" ht="15" x14ac:dyDescent="0.25">
      <c r="A1313" s="21">
        <v>364121</v>
      </c>
      <c r="B1313" t="s">
        <v>379</v>
      </c>
      <c r="C1313" s="11" t="str">
        <f t="shared" si="20"/>
        <v>Analítica</v>
      </c>
      <c r="D1313" s="13"/>
      <c r="F1313" s="1" t="str">
        <f>CONCATENATE(Tabla13[[#This Row],[CODIGO CONTABLE]]," ",Tabla13[[#This Row],[DENOMINACIÓN]])</f>
        <v>364121 Terrenos revaluación</v>
      </c>
      <c r="G1313" s="1" t="b">
        <f>ISNUMBER(SEARCH($J$1,Tabla35[[#This Row],[DATO PCGEM19]],1))</f>
        <v>0</v>
      </c>
    </row>
    <row r="1314" spans="1:7" ht="15" x14ac:dyDescent="0.25">
      <c r="A1314" s="20">
        <v>3642</v>
      </c>
      <c r="B1314" t="s">
        <v>363</v>
      </c>
      <c r="C1314" s="11" t="str">
        <f t="shared" si="20"/>
        <v>Divisionaria</v>
      </c>
      <c r="D1314" s="13"/>
      <c r="F1314" s="1" t="str">
        <f>CONCATENATE(Tabla13[[#This Row],[CODIGO CONTABLE]]," ",Tabla13[[#This Row],[DENOMINACIÓN]])</f>
        <v>3642 Edificaciones</v>
      </c>
      <c r="G1314" s="1" t="b">
        <f>ISNUMBER(SEARCH($J$1,Tabla35[[#This Row],[DATO PCGEM19]],1))</f>
        <v>0</v>
      </c>
    </row>
    <row r="1315" spans="1:7" ht="15" x14ac:dyDescent="0.25">
      <c r="A1315" s="20">
        <v>36421</v>
      </c>
      <c r="B1315" t="s">
        <v>626</v>
      </c>
      <c r="C1315" s="11" t="str">
        <f t="shared" si="20"/>
        <v>Subdivisionaria</v>
      </c>
      <c r="D1315" s="13"/>
      <c r="F1315" s="1" t="str">
        <f>CONCATENATE(Tabla13[[#This Row],[CODIGO CONTABLE]]," ",Tabla13[[#This Row],[DENOMINACIÓN]])</f>
        <v>36421 Edificaciones-costo</v>
      </c>
      <c r="G1315" s="1" t="b">
        <f>ISNUMBER(SEARCH($J$1,Tabla35[[#This Row],[DATO PCGEM19]],1))</f>
        <v>0</v>
      </c>
    </row>
    <row r="1316" spans="1:7" ht="15" x14ac:dyDescent="0.25">
      <c r="A1316" s="21">
        <v>364211</v>
      </c>
      <c r="B1316" t="s">
        <v>626</v>
      </c>
      <c r="C1316" s="11" t="str">
        <f t="shared" si="20"/>
        <v>Analítica</v>
      </c>
      <c r="D1316" s="13"/>
      <c r="F1316" s="1" t="str">
        <f>CONCATENATE(Tabla13[[#This Row],[CODIGO CONTABLE]]," ",Tabla13[[#This Row],[DENOMINACIÓN]])</f>
        <v>364211 Edificaciones-costo</v>
      </c>
      <c r="G1316" s="1" t="b">
        <f>ISNUMBER(SEARCH($J$1,Tabla35[[#This Row],[DATO PCGEM19]],1))</f>
        <v>0</v>
      </c>
    </row>
    <row r="1317" spans="1:7" ht="15" x14ac:dyDescent="0.25">
      <c r="A1317" s="20">
        <v>36422</v>
      </c>
      <c r="B1317" t="s">
        <v>627</v>
      </c>
      <c r="C1317" s="11" t="str">
        <f t="shared" si="20"/>
        <v>Subdivisionaria</v>
      </c>
      <c r="D1317" s="13"/>
      <c r="F1317" s="1" t="str">
        <f>CONCATENATE(Tabla13[[#This Row],[CODIGO CONTABLE]]," ",Tabla13[[#This Row],[DENOMINACIÓN]])</f>
        <v>36422 Edificaciones-revaluación</v>
      </c>
      <c r="G1317" s="1" t="b">
        <f>ISNUMBER(SEARCH($J$1,Tabla35[[#This Row],[DATO PCGEM19]],1))</f>
        <v>0</v>
      </c>
    </row>
    <row r="1318" spans="1:7" ht="15" x14ac:dyDescent="0.25">
      <c r="A1318" s="21">
        <v>364221</v>
      </c>
      <c r="B1318" t="s">
        <v>627</v>
      </c>
      <c r="C1318" s="11" t="str">
        <f t="shared" si="20"/>
        <v>Analítica</v>
      </c>
      <c r="D1318" s="13"/>
      <c r="F1318" s="1" t="str">
        <f>CONCATENATE(Tabla13[[#This Row],[CODIGO CONTABLE]]," ",Tabla13[[#This Row],[DENOMINACIÓN]])</f>
        <v>364221 Edificaciones-revaluación</v>
      </c>
      <c r="G1318" s="1" t="b">
        <f>ISNUMBER(SEARCH($J$1,Tabla35[[#This Row],[DATO PCGEM19]],1))</f>
        <v>0</v>
      </c>
    </row>
    <row r="1319" spans="1:7" ht="15" x14ac:dyDescent="0.25">
      <c r="A1319" s="20">
        <v>36423</v>
      </c>
      <c r="B1319" t="s">
        <v>628</v>
      </c>
      <c r="C1319" s="11" t="str">
        <f t="shared" si="20"/>
        <v>Subdivisionaria</v>
      </c>
      <c r="D1319" s="13"/>
      <c r="F1319" s="1" t="str">
        <f>CONCATENATE(Tabla13[[#This Row],[CODIGO CONTABLE]]," ",Tabla13[[#This Row],[DENOMINACIÓN]])</f>
        <v>36423 Edificaciones-costo de financiación</v>
      </c>
      <c r="G1319" s="1" t="b">
        <f>ISNUMBER(SEARCH($J$1,Tabla35[[#This Row],[DATO PCGEM19]],1))</f>
        <v>0</v>
      </c>
    </row>
    <row r="1320" spans="1:7" ht="15" x14ac:dyDescent="0.25">
      <c r="A1320" s="21">
        <v>364231</v>
      </c>
      <c r="B1320" t="s">
        <v>628</v>
      </c>
      <c r="C1320" s="11" t="str">
        <f t="shared" si="20"/>
        <v>Analítica</v>
      </c>
      <c r="D1320" s="13"/>
      <c r="F1320" s="1" t="str">
        <f>CONCATENATE(Tabla13[[#This Row],[CODIGO CONTABLE]]," ",Tabla13[[#This Row],[DENOMINACIÓN]])</f>
        <v>364231 Edificaciones-costo de financiación</v>
      </c>
      <c r="G1320" s="1" t="b">
        <f>ISNUMBER(SEARCH($J$1,Tabla35[[#This Row],[DATO PCGEM19]],1))</f>
        <v>0</v>
      </c>
    </row>
    <row r="1321" spans="1:7" ht="15" x14ac:dyDescent="0.25">
      <c r="A1321" s="20">
        <v>36424</v>
      </c>
      <c r="B1321" t="s">
        <v>629</v>
      </c>
      <c r="C1321" s="11" t="str">
        <f t="shared" si="20"/>
        <v>Subdivisionaria</v>
      </c>
      <c r="D1321" s="13"/>
      <c r="F1321" s="1" t="str">
        <f>CONCATENATE(Tabla13[[#This Row],[CODIGO CONTABLE]]," ",Tabla13[[#This Row],[DENOMINACIÓN]])</f>
        <v>36424 Instalaciones-costo</v>
      </c>
      <c r="G1321" s="1" t="b">
        <f>ISNUMBER(SEARCH($J$1,Tabla35[[#This Row],[DATO PCGEM19]],1))</f>
        <v>0</v>
      </c>
    </row>
    <row r="1322" spans="1:7" ht="15" x14ac:dyDescent="0.25">
      <c r="A1322" s="21">
        <v>364241</v>
      </c>
      <c r="B1322" t="s">
        <v>629</v>
      </c>
      <c r="C1322" s="11" t="str">
        <f t="shared" si="20"/>
        <v>Analítica</v>
      </c>
      <c r="D1322" s="13"/>
      <c r="F1322" s="1" t="str">
        <f>CONCATENATE(Tabla13[[#This Row],[CODIGO CONTABLE]]," ",Tabla13[[#This Row],[DENOMINACIÓN]])</f>
        <v>364241 Instalaciones-costo</v>
      </c>
      <c r="G1322" s="1" t="b">
        <f>ISNUMBER(SEARCH($J$1,Tabla35[[#This Row],[DATO PCGEM19]],1))</f>
        <v>0</v>
      </c>
    </row>
    <row r="1323" spans="1:7" ht="15" x14ac:dyDescent="0.25">
      <c r="A1323" s="20">
        <v>36425</v>
      </c>
      <c r="B1323" t="s">
        <v>630</v>
      </c>
      <c r="C1323" s="11" t="str">
        <f t="shared" si="20"/>
        <v>Subdivisionaria</v>
      </c>
      <c r="D1323" s="13"/>
      <c r="F1323" s="1" t="str">
        <f>CONCATENATE(Tabla13[[#This Row],[CODIGO CONTABLE]]," ",Tabla13[[#This Row],[DENOMINACIÓN]])</f>
        <v>36425 Instalaciones-revaluación</v>
      </c>
      <c r="G1323" s="1" t="b">
        <f>ISNUMBER(SEARCH($J$1,Tabla35[[#This Row],[DATO PCGEM19]],1))</f>
        <v>0</v>
      </c>
    </row>
    <row r="1324" spans="1:7" ht="15" x14ac:dyDescent="0.25">
      <c r="A1324" s="21">
        <v>364251</v>
      </c>
      <c r="B1324" t="s">
        <v>630</v>
      </c>
      <c r="C1324" s="11" t="str">
        <f t="shared" si="20"/>
        <v>Analítica</v>
      </c>
      <c r="D1324" s="13"/>
      <c r="F1324" s="1" t="str">
        <f>CONCATENATE(Tabla13[[#This Row],[CODIGO CONTABLE]]," ",Tabla13[[#This Row],[DENOMINACIÓN]])</f>
        <v>364251 Instalaciones-revaluación</v>
      </c>
      <c r="G1324" s="1" t="b">
        <f>ISNUMBER(SEARCH($J$1,Tabla35[[#This Row],[DATO PCGEM19]],1))</f>
        <v>0</v>
      </c>
    </row>
    <row r="1325" spans="1:7" ht="15" x14ac:dyDescent="0.25">
      <c r="A1325" s="20">
        <v>36426</v>
      </c>
      <c r="B1325" t="s">
        <v>631</v>
      </c>
      <c r="C1325" s="11" t="str">
        <f t="shared" si="20"/>
        <v>Subdivisionaria</v>
      </c>
      <c r="D1325" s="13"/>
      <c r="F1325" s="1" t="str">
        <f>CONCATENATE(Tabla13[[#This Row],[CODIGO CONTABLE]]," ",Tabla13[[#This Row],[DENOMINACIÓN]])</f>
        <v>36426 Instalaciones-costo de financiación</v>
      </c>
      <c r="G1325" s="1" t="b">
        <f>ISNUMBER(SEARCH($J$1,Tabla35[[#This Row],[DATO PCGEM19]],1))</f>
        <v>0</v>
      </c>
    </row>
    <row r="1326" spans="1:7" ht="15" x14ac:dyDescent="0.25">
      <c r="A1326" s="21">
        <v>364261</v>
      </c>
      <c r="B1326" t="s">
        <v>631</v>
      </c>
      <c r="C1326" s="11" t="str">
        <f t="shared" si="20"/>
        <v>Analítica</v>
      </c>
      <c r="D1326" s="13"/>
      <c r="F1326" s="1" t="str">
        <f>CONCATENATE(Tabla13[[#This Row],[CODIGO CONTABLE]]," ",Tabla13[[#This Row],[DENOMINACIÓN]])</f>
        <v>364261 Instalaciones-costo de financiación</v>
      </c>
      <c r="G1326" s="1" t="b">
        <f>ISNUMBER(SEARCH($J$1,Tabla35[[#This Row],[DATO PCGEM19]],1))</f>
        <v>0</v>
      </c>
    </row>
    <row r="1327" spans="1:7" ht="15" x14ac:dyDescent="0.25">
      <c r="A1327" s="20">
        <v>36427</v>
      </c>
      <c r="B1327" t="s">
        <v>632</v>
      </c>
      <c r="C1327" s="11" t="str">
        <f t="shared" si="20"/>
        <v>Subdivisionaria</v>
      </c>
      <c r="D1327" s="13"/>
      <c r="F1327" s="1" t="str">
        <f>CONCATENATE(Tabla13[[#This Row],[CODIGO CONTABLE]]," ",Tabla13[[#This Row],[DENOMINACIÓN]])</f>
        <v>36427 Mejoras en locales arrendados-costo</v>
      </c>
      <c r="G1327" s="1" t="b">
        <f>ISNUMBER(SEARCH($J$1,Tabla35[[#This Row],[DATO PCGEM19]],1))</f>
        <v>0</v>
      </c>
    </row>
    <row r="1328" spans="1:7" ht="15" x14ac:dyDescent="0.25">
      <c r="A1328" s="21">
        <v>364271</v>
      </c>
      <c r="B1328" t="s">
        <v>632</v>
      </c>
      <c r="C1328" s="11" t="str">
        <f t="shared" si="20"/>
        <v>Analítica</v>
      </c>
      <c r="D1328" s="13"/>
      <c r="F1328" s="1" t="str">
        <f>CONCATENATE(Tabla13[[#This Row],[CODIGO CONTABLE]]," ",Tabla13[[#This Row],[DENOMINACIÓN]])</f>
        <v>364271 Mejoras en locales arrendados-costo</v>
      </c>
      <c r="G1328" s="1" t="b">
        <f>ISNUMBER(SEARCH($J$1,Tabla35[[#This Row],[DATO PCGEM19]],1))</f>
        <v>0</v>
      </c>
    </row>
    <row r="1329" spans="1:7" ht="15" x14ac:dyDescent="0.25">
      <c r="A1329" s="20">
        <v>36428</v>
      </c>
      <c r="B1329" t="s">
        <v>633</v>
      </c>
      <c r="C1329" s="11" t="str">
        <f t="shared" si="20"/>
        <v>Subdivisionaria</v>
      </c>
      <c r="D1329" s="13"/>
      <c r="F1329" s="1" t="str">
        <f>CONCATENATE(Tabla13[[#This Row],[CODIGO CONTABLE]]," ",Tabla13[[#This Row],[DENOMINACIÓN]])</f>
        <v>36428 Mejoras en locales arrendados-revaluación</v>
      </c>
      <c r="G1329" s="1" t="b">
        <f>ISNUMBER(SEARCH($J$1,Tabla35[[#This Row],[DATO PCGEM19]],1))</f>
        <v>0</v>
      </c>
    </row>
    <row r="1330" spans="1:7" ht="15" x14ac:dyDescent="0.25">
      <c r="A1330" s="21">
        <v>364281</v>
      </c>
      <c r="B1330" t="s">
        <v>633</v>
      </c>
      <c r="C1330" s="11" t="str">
        <f t="shared" si="20"/>
        <v>Analítica</v>
      </c>
      <c r="D1330" s="13"/>
      <c r="F1330" s="1" t="str">
        <f>CONCATENATE(Tabla13[[#This Row],[CODIGO CONTABLE]]," ",Tabla13[[#This Row],[DENOMINACIÓN]])</f>
        <v>364281 Mejoras en locales arrendados-revaluación</v>
      </c>
      <c r="G1330" s="1" t="b">
        <f>ISNUMBER(SEARCH($J$1,Tabla35[[#This Row],[DATO PCGEM19]],1))</f>
        <v>0</v>
      </c>
    </row>
    <row r="1331" spans="1:7" ht="15" x14ac:dyDescent="0.25">
      <c r="A1331" s="20">
        <v>36429</v>
      </c>
      <c r="B1331" t="s">
        <v>634</v>
      </c>
      <c r="C1331" s="11" t="str">
        <f t="shared" si="20"/>
        <v>Subdivisionaria</v>
      </c>
      <c r="D1331" s="13"/>
      <c r="F1331" s="1" t="str">
        <f>CONCATENATE(Tabla13[[#This Row],[CODIGO CONTABLE]]," ",Tabla13[[#This Row],[DENOMINACIÓN]])</f>
        <v>36429 Mejoras en locales arrendados-costo de financiación</v>
      </c>
      <c r="G1331" s="1" t="b">
        <f>ISNUMBER(SEARCH($J$1,Tabla35[[#This Row],[DATO PCGEM19]],1))</f>
        <v>0</v>
      </c>
    </row>
    <row r="1332" spans="1:7" ht="15" x14ac:dyDescent="0.25">
      <c r="A1332" s="21">
        <v>364291</v>
      </c>
      <c r="B1332" t="s">
        <v>634</v>
      </c>
      <c r="C1332" s="11" t="str">
        <f t="shared" si="20"/>
        <v>Analítica</v>
      </c>
      <c r="D1332" s="13"/>
      <c r="F1332" s="1" t="str">
        <f>CONCATENATE(Tabla13[[#This Row],[CODIGO CONTABLE]]," ",Tabla13[[#This Row],[DENOMINACIÓN]])</f>
        <v>364291 Mejoras en locales arrendados-costo de financiación</v>
      </c>
      <c r="G1332" s="1" t="b">
        <f>ISNUMBER(SEARCH($J$1,Tabla35[[#This Row],[DATO PCGEM19]],1))</f>
        <v>0</v>
      </c>
    </row>
    <row r="1333" spans="1:7" ht="15" x14ac:dyDescent="0.25">
      <c r="A1333" s="20">
        <v>3643</v>
      </c>
      <c r="B1333" t="s">
        <v>514</v>
      </c>
      <c r="C1333" s="11" t="str">
        <f t="shared" si="20"/>
        <v>Divisionaria</v>
      </c>
      <c r="D1333" s="13"/>
      <c r="F1333" s="1" t="str">
        <f>CONCATENATE(Tabla13[[#This Row],[CODIGO CONTABLE]]," ",Tabla13[[#This Row],[DENOMINACIÓN]])</f>
        <v>3643 Maquinaria y equipo de explotación</v>
      </c>
      <c r="G1333" s="1" t="b">
        <f>ISNUMBER(SEARCH($J$1,Tabla35[[#This Row],[DATO PCGEM19]],1))</f>
        <v>0</v>
      </c>
    </row>
    <row r="1334" spans="1:7" ht="15" x14ac:dyDescent="0.25">
      <c r="A1334" s="20">
        <v>36431</v>
      </c>
      <c r="B1334" t="s">
        <v>171</v>
      </c>
      <c r="C1334" s="11" t="str">
        <f t="shared" si="20"/>
        <v>Subdivisionaria</v>
      </c>
      <c r="D1334" s="13"/>
      <c r="F1334" s="1" t="str">
        <f>CONCATENATE(Tabla13[[#This Row],[CODIGO CONTABLE]]," ",Tabla13[[#This Row],[DENOMINACIÓN]])</f>
        <v>36431 Costo</v>
      </c>
      <c r="G1334" s="1" t="b">
        <f>ISNUMBER(SEARCH($J$1,Tabla35[[#This Row],[DATO PCGEM19]],1))</f>
        <v>0</v>
      </c>
    </row>
    <row r="1335" spans="1:7" ht="15" x14ac:dyDescent="0.25">
      <c r="A1335" s="21">
        <v>364311</v>
      </c>
      <c r="B1335" t="s">
        <v>515</v>
      </c>
      <c r="C1335" s="11" t="str">
        <f t="shared" si="20"/>
        <v>Analítica</v>
      </c>
      <c r="D1335" s="13"/>
      <c r="F1335" s="1" t="str">
        <f>CONCATENATE(Tabla13[[#This Row],[CODIGO CONTABLE]]," ",Tabla13[[#This Row],[DENOMINACIÓN]])</f>
        <v>364311 Maquinaria y equipo de explotación costo</v>
      </c>
      <c r="G1335" s="1" t="b">
        <f>ISNUMBER(SEARCH($J$1,Tabla35[[#This Row],[DATO PCGEM19]],1))</f>
        <v>0</v>
      </c>
    </row>
    <row r="1336" spans="1:7" ht="15" x14ac:dyDescent="0.25">
      <c r="A1336" s="20">
        <v>36432</v>
      </c>
      <c r="B1336" t="s">
        <v>362</v>
      </c>
      <c r="C1336" s="11" t="str">
        <f t="shared" si="20"/>
        <v>Subdivisionaria</v>
      </c>
      <c r="D1336" s="13"/>
      <c r="F1336" s="1" t="str">
        <f>CONCATENATE(Tabla13[[#This Row],[CODIGO CONTABLE]]," ",Tabla13[[#This Row],[DENOMINACIÓN]])</f>
        <v>36432 Revaluación</v>
      </c>
      <c r="G1336" s="1" t="b">
        <f>ISNUMBER(SEARCH($J$1,Tabla35[[#This Row],[DATO PCGEM19]],1))</f>
        <v>0</v>
      </c>
    </row>
    <row r="1337" spans="1:7" ht="15" x14ac:dyDescent="0.25">
      <c r="A1337" s="21">
        <v>364321</v>
      </c>
      <c r="B1337" t="s">
        <v>516</v>
      </c>
      <c r="C1337" s="11" t="str">
        <f t="shared" si="20"/>
        <v>Analítica</v>
      </c>
      <c r="D1337" s="13"/>
      <c r="F1337" s="1" t="str">
        <f>CONCATENATE(Tabla13[[#This Row],[CODIGO CONTABLE]]," ",Tabla13[[#This Row],[DENOMINACIÓN]])</f>
        <v>364321 Maquinaria y equipo de explotación revaluación</v>
      </c>
      <c r="G1337" s="1" t="b">
        <f>ISNUMBER(SEARCH($J$1,Tabla35[[#This Row],[DATO PCGEM19]],1))</f>
        <v>0</v>
      </c>
    </row>
    <row r="1338" spans="1:7" ht="15" x14ac:dyDescent="0.25">
      <c r="A1338" s="20">
        <v>36433</v>
      </c>
      <c r="B1338" t="s">
        <v>333</v>
      </c>
      <c r="C1338" s="11" t="str">
        <f t="shared" si="20"/>
        <v>Subdivisionaria</v>
      </c>
      <c r="D1338" s="13"/>
      <c r="F1338" s="1" t="str">
        <f>CONCATENATE(Tabla13[[#This Row],[CODIGO CONTABLE]]," ",Tabla13[[#This Row],[DENOMINACIÓN]])</f>
        <v>36433 Costo de financiación</v>
      </c>
      <c r="G1338" s="1" t="b">
        <f>ISNUMBER(SEARCH($J$1,Tabla35[[#This Row],[DATO PCGEM19]],1))</f>
        <v>0</v>
      </c>
    </row>
    <row r="1339" spans="1:7" ht="15" x14ac:dyDescent="0.25">
      <c r="A1339" s="21">
        <v>364331</v>
      </c>
      <c r="B1339" t="s">
        <v>517</v>
      </c>
      <c r="C1339" s="11" t="str">
        <f t="shared" si="20"/>
        <v>Analítica</v>
      </c>
      <c r="D1339" s="13"/>
      <c r="F1339" s="1" t="str">
        <f>CONCATENATE(Tabla13[[#This Row],[CODIGO CONTABLE]]," ",Tabla13[[#This Row],[DENOMINACIÓN]])</f>
        <v>364331 Maquinaria y equipo de explotación costo de financiación</v>
      </c>
      <c r="G1339" s="1" t="b">
        <f>ISNUMBER(SEARCH($J$1,Tabla35[[#This Row],[DATO PCGEM19]],1))</f>
        <v>0</v>
      </c>
    </row>
    <row r="1340" spans="1:7" ht="15" x14ac:dyDescent="0.25">
      <c r="A1340" s="20">
        <v>3644</v>
      </c>
      <c r="B1340" t="s">
        <v>385</v>
      </c>
      <c r="C1340" s="11" t="str">
        <f t="shared" si="20"/>
        <v>Divisionaria</v>
      </c>
      <c r="D1340" s="13"/>
      <c r="F1340" s="1" t="str">
        <f>CONCATENATE(Tabla13[[#This Row],[CODIGO CONTABLE]]," ",Tabla13[[#This Row],[DENOMINACIÓN]])</f>
        <v>3644 Unidades de transporte</v>
      </c>
      <c r="G1340" s="1" t="b">
        <f>ISNUMBER(SEARCH($J$1,Tabla35[[#This Row],[DATO PCGEM19]],1))</f>
        <v>0</v>
      </c>
    </row>
    <row r="1341" spans="1:7" ht="15" x14ac:dyDescent="0.25">
      <c r="A1341" s="20">
        <v>36441</v>
      </c>
      <c r="B1341" t="s">
        <v>171</v>
      </c>
      <c r="C1341" s="11" t="str">
        <f t="shared" si="20"/>
        <v>Subdivisionaria</v>
      </c>
      <c r="D1341" s="13"/>
      <c r="F1341" s="1" t="str">
        <f>CONCATENATE(Tabla13[[#This Row],[CODIGO CONTABLE]]," ",Tabla13[[#This Row],[DENOMINACIÓN]])</f>
        <v>36441 Costo</v>
      </c>
      <c r="G1341" s="1" t="b">
        <f>ISNUMBER(SEARCH($J$1,Tabla35[[#This Row],[DATO PCGEM19]],1))</f>
        <v>0</v>
      </c>
    </row>
    <row r="1342" spans="1:7" ht="15" x14ac:dyDescent="0.25">
      <c r="A1342" s="21">
        <v>364411</v>
      </c>
      <c r="B1342" t="s">
        <v>386</v>
      </c>
      <c r="C1342" s="11" t="str">
        <f t="shared" si="20"/>
        <v>Analítica</v>
      </c>
      <c r="D1342" s="13"/>
      <c r="F1342" s="1" t="str">
        <f>CONCATENATE(Tabla13[[#This Row],[CODIGO CONTABLE]]," ",Tabla13[[#This Row],[DENOMINACIÓN]])</f>
        <v>364411 Unidades de transporte costo</v>
      </c>
      <c r="G1342" s="1" t="b">
        <f>ISNUMBER(SEARCH($J$1,Tabla35[[#This Row],[DATO PCGEM19]],1))</f>
        <v>0</v>
      </c>
    </row>
    <row r="1343" spans="1:7" ht="15" x14ac:dyDescent="0.25">
      <c r="A1343" s="20">
        <v>36442</v>
      </c>
      <c r="B1343" t="s">
        <v>362</v>
      </c>
      <c r="C1343" s="11" t="str">
        <f t="shared" si="20"/>
        <v>Subdivisionaria</v>
      </c>
      <c r="D1343" s="13"/>
      <c r="F1343" s="1" t="str">
        <f>CONCATENATE(Tabla13[[#This Row],[CODIGO CONTABLE]]," ",Tabla13[[#This Row],[DENOMINACIÓN]])</f>
        <v>36442 Revaluación</v>
      </c>
      <c r="G1343" s="1" t="b">
        <f>ISNUMBER(SEARCH($J$1,Tabla35[[#This Row],[DATO PCGEM19]],1))</f>
        <v>0</v>
      </c>
    </row>
    <row r="1344" spans="1:7" ht="15" x14ac:dyDescent="0.25">
      <c r="A1344" s="21">
        <v>364421</v>
      </c>
      <c r="B1344" t="s">
        <v>387</v>
      </c>
      <c r="C1344" s="11" t="str">
        <f t="shared" si="20"/>
        <v>Analítica</v>
      </c>
      <c r="D1344" s="13"/>
      <c r="F1344" s="1" t="str">
        <f>CONCATENATE(Tabla13[[#This Row],[CODIGO CONTABLE]]," ",Tabla13[[#This Row],[DENOMINACIÓN]])</f>
        <v>364421 Unidades de transporte revaluación</v>
      </c>
      <c r="G1344" s="1" t="b">
        <f>ISNUMBER(SEARCH($J$1,Tabla35[[#This Row],[DATO PCGEM19]],1))</f>
        <v>0</v>
      </c>
    </row>
    <row r="1345" spans="1:7" ht="15" x14ac:dyDescent="0.25">
      <c r="A1345" s="20">
        <v>3645</v>
      </c>
      <c r="B1345" t="s">
        <v>388</v>
      </c>
      <c r="C1345" s="11" t="str">
        <f t="shared" si="20"/>
        <v>Divisionaria</v>
      </c>
      <c r="D1345" s="13"/>
      <c r="F1345" s="1" t="str">
        <f>CONCATENATE(Tabla13[[#This Row],[CODIGO CONTABLE]]," ",Tabla13[[#This Row],[DENOMINACIÓN]])</f>
        <v>3645 Muebles y enseres</v>
      </c>
      <c r="G1345" s="1" t="b">
        <f>ISNUMBER(SEARCH($J$1,Tabla35[[#This Row],[DATO PCGEM19]],1))</f>
        <v>0</v>
      </c>
    </row>
    <row r="1346" spans="1:7" ht="15" x14ac:dyDescent="0.25">
      <c r="A1346" s="20">
        <v>36451</v>
      </c>
      <c r="B1346" t="s">
        <v>171</v>
      </c>
      <c r="C1346" s="11" t="str">
        <f t="shared" si="20"/>
        <v>Subdivisionaria</v>
      </c>
      <c r="D1346" s="13"/>
      <c r="F1346" s="1" t="str">
        <f>CONCATENATE(Tabla13[[#This Row],[CODIGO CONTABLE]]," ",Tabla13[[#This Row],[DENOMINACIÓN]])</f>
        <v>36451 Costo</v>
      </c>
      <c r="G1346" s="1" t="b">
        <f>ISNUMBER(SEARCH($J$1,Tabla35[[#This Row],[DATO PCGEM19]],1))</f>
        <v>0</v>
      </c>
    </row>
    <row r="1347" spans="1:7" ht="15" x14ac:dyDescent="0.25">
      <c r="A1347" s="21">
        <v>364511</v>
      </c>
      <c r="B1347" t="s">
        <v>389</v>
      </c>
      <c r="C1347" s="11" t="str">
        <f t="shared" si="20"/>
        <v>Analítica</v>
      </c>
      <c r="D1347" s="13"/>
      <c r="F1347" s="1" t="str">
        <f>CONCATENATE(Tabla13[[#This Row],[CODIGO CONTABLE]]," ",Tabla13[[#This Row],[DENOMINACIÓN]])</f>
        <v>364511 Muebles y enseres costo</v>
      </c>
      <c r="G1347" s="1" t="b">
        <f>ISNUMBER(SEARCH($J$1,Tabla35[[#This Row],[DATO PCGEM19]],1))</f>
        <v>0</v>
      </c>
    </row>
    <row r="1348" spans="1:7" ht="15" x14ac:dyDescent="0.25">
      <c r="A1348" s="20">
        <v>36452</v>
      </c>
      <c r="B1348" t="s">
        <v>362</v>
      </c>
      <c r="C1348" s="11" t="str">
        <f t="shared" si="20"/>
        <v>Subdivisionaria</v>
      </c>
      <c r="D1348" s="13"/>
      <c r="F1348" s="1" t="str">
        <f>CONCATENATE(Tabla13[[#This Row],[CODIGO CONTABLE]]," ",Tabla13[[#This Row],[DENOMINACIÓN]])</f>
        <v>36452 Revaluación</v>
      </c>
      <c r="G1348" s="1" t="b">
        <f>ISNUMBER(SEARCH($J$1,Tabla35[[#This Row],[DATO PCGEM19]],1))</f>
        <v>0</v>
      </c>
    </row>
    <row r="1349" spans="1:7" ht="15" x14ac:dyDescent="0.25">
      <c r="A1349" s="21">
        <v>364521</v>
      </c>
      <c r="B1349" t="s">
        <v>390</v>
      </c>
      <c r="C1349" s="11" t="str">
        <f t="shared" si="20"/>
        <v>Analítica</v>
      </c>
      <c r="D1349" s="13"/>
      <c r="F1349" s="1" t="str">
        <f>CONCATENATE(Tabla13[[#This Row],[CODIGO CONTABLE]]," ",Tabla13[[#This Row],[DENOMINACIÓN]])</f>
        <v>364521 Muebles y enseres revaluación</v>
      </c>
      <c r="G1349" s="1" t="b">
        <f>ISNUMBER(SEARCH($J$1,Tabla35[[#This Row],[DATO PCGEM19]],1))</f>
        <v>0</v>
      </c>
    </row>
    <row r="1350" spans="1:7" ht="15" x14ac:dyDescent="0.25">
      <c r="A1350" s="20">
        <v>3646</v>
      </c>
      <c r="B1350" t="s">
        <v>391</v>
      </c>
      <c r="C1350" s="11" t="str">
        <f t="shared" si="20"/>
        <v>Divisionaria</v>
      </c>
      <c r="D1350" s="13"/>
      <c r="F1350" s="1" t="str">
        <f>CONCATENATE(Tabla13[[#This Row],[CODIGO CONTABLE]]," ",Tabla13[[#This Row],[DENOMINACIÓN]])</f>
        <v>3646 Equipos diversos</v>
      </c>
      <c r="G1350" s="1" t="b">
        <f>ISNUMBER(SEARCH($J$1,Tabla35[[#This Row],[DATO PCGEM19]],1))</f>
        <v>0</v>
      </c>
    </row>
    <row r="1351" spans="1:7" ht="15" x14ac:dyDescent="0.25">
      <c r="A1351" s="20">
        <v>36461</v>
      </c>
      <c r="B1351" t="s">
        <v>171</v>
      </c>
      <c r="C1351" s="11" t="str">
        <f t="shared" si="20"/>
        <v>Subdivisionaria</v>
      </c>
      <c r="D1351" s="13"/>
      <c r="F1351" s="1" t="str">
        <f>CONCATENATE(Tabla13[[#This Row],[CODIGO CONTABLE]]," ",Tabla13[[#This Row],[DENOMINACIÓN]])</f>
        <v>36461 Costo</v>
      </c>
      <c r="G1351" s="1" t="b">
        <f>ISNUMBER(SEARCH($J$1,Tabla35[[#This Row],[DATO PCGEM19]],1))</f>
        <v>0</v>
      </c>
    </row>
    <row r="1352" spans="1:7" ht="15" x14ac:dyDescent="0.25">
      <c r="A1352" s="21">
        <v>364611</v>
      </c>
      <c r="B1352" t="s">
        <v>392</v>
      </c>
      <c r="C1352" s="11" t="str">
        <f t="shared" si="20"/>
        <v>Analítica</v>
      </c>
      <c r="D1352" s="13"/>
      <c r="F1352" s="1" t="str">
        <f>CONCATENATE(Tabla13[[#This Row],[CODIGO CONTABLE]]," ",Tabla13[[#This Row],[DENOMINACIÓN]])</f>
        <v>364611 Equipos diversos costo</v>
      </c>
      <c r="G1352" s="1" t="b">
        <f>ISNUMBER(SEARCH($J$1,Tabla35[[#This Row],[DATO PCGEM19]],1))</f>
        <v>0</v>
      </c>
    </row>
    <row r="1353" spans="1:7" ht="15" x14ac:dyDescent="0.25">
      <c r="A1353" s="20">
        <v>36462</v>
      </c>
      <c r="B1353" t="s">
        <v>362</v>
      </c>
      <c r="C1353" s="11" t="str">
        <f t="shared" si="20"/>
        <v>Subdivisionaria</v>
      </c>
      <c r="D1353" s="13"/>
      <c r="F1353" s="1" t="str">
        <f>CONCATENATE(Tabla13[[#This Row],[CODIGO CONTABLE]]," ",Tabla13[[#This Row],[DENOMINACIÓN]])</f>
        <v>36462 Revaluación</v>
      </c>
      <c r="G1353" s="1" t="b">
        <f>ISNUMBER(SEARCH($J$1,Tabla35[[#This Row],[DATO PCGEM19]],1))</f>
        <v>0</v>
      </c>
    </row>
    <row r="1354" spans="1:7" ht="15" x14ac:dyDescent="0.25">
      <c r="A1354" s="21">
        <v>364621</v>
      </c>
      <c r="B1354" t="s">
        <v>393</v>
      </c>
      <c r="C1354" s="11" t="str">
        <f t="shared" ref="C1354:C1417" si="21">IF(LEN(A1354)=1, "Elemento", IF(LEN(A1354)=2, "Cuenta", IF(LEN(A1354)=3, "Subcuenta", IF(LEN(A1354)=4, "Divisionaria", IF(LEN(A1354)=5, "Subdivisionaria", "Analítica")))))</f>
        <v>Analítica</v>
      </c>
      <c r="D1354" s="13"/>
      <c r="F1354" s="1" t="str">
        <f>CONCATENATE(Tabla13[[#This Row],[CODIGO CONTABLE]]," ",Tabla13[[#This Row],[DENOMINACIÓN]])</f>
        <v>364621 Equipos diversos revaluación</v>
      </c>
      <c r="G1354" s="1" t="b">
        <f>ISNUMBER(SEARCH($J$1,Tabla35[[#This Row],[DATO PCGEM19]],1))</f>
        <v>0</v>
      </c>
    </row>
    <row r="1355" spans="1:7" ht="15" x14ac:dyDescent="0.25">
      <c r="A1355" s="20">
        <v>3647</v>
      </c>
      <c r="B1355" t="s">
        <v>394</v>
      </c>
      <c r="C1355" s="11" t="str">
        <f t="shared" si="21"/>
        <v>Divisionaria</v>
      </c>
      <c r="D1355" s="13"/>
      <c r="F1355" s="1" t="str">
        <f>CONCATENATE(Tabla13[[#This Row],[CODIGO CONTABLE]]," ",Tabla13[[#This Row],[DENOMINACIÓN]])</f>
        <v>3647 Herramientas y unidades de reemplazo</v>
      </c>
      <c r="G1355" s="1" t="b">
        <f>ISNUMBER(SEARCH($J$1,Tabla35[[#This Row],[DATO PCGEM19]],1))</f>
        <v>0</v>
      </c>
    </row>
    <row r="1356" spans="1:7" ht="15" x14ac:dyDescent="0.25">
      <c r="A1356" s="20">
        <v>36471</v>
      </c>
      <c r="B1356" t="s">
        <v>635</v>
      </c>
      <c r="C1356" s="11" t="str">
        <f t="shared" si="21"/>
        <v>Subdivisionaria</v>
      </c>
      <c r="D1356" s="13"/>
      <c r="F1356" s="1" t="str">
        <f>CONCATENATE(Tabla13[[#This Row],[CODIGO CONTABLE]]," ",Tabla13[[#This Row],[DENOMINACIÓN]])</f>
        <v>36471 Herramientas-costo</v>
      </c>
      <c r="G1356" s="1" t="b">
        <f>ISNUMBER(SEARCH($J$1,Tabla35[[#This Row],[DATO PCGEM19]],1))</f>
        <v>0</v>
      </c>
    </row>
    <row r="1357" spans="1:7" ht="15" x14ac:dyDescent="0.25">
      <c r="A1357" s="21">
        <v>364711</v>
      </c>
      <c r="B1357" t="s">
        <v>635</v>
      </c>
      <c r="C1357" s="11" t="str">
        <f t="shared" si="21"/>
        <v>Analítica</v>
      </c>
      <c r="D1357" s="13"/>
      <c r="F1357" s="1" t="str">
        <f>CONCATENATE(Tabla13[[#This Row],[CODIGO CONTABLE]]," ",Tabla13[[#This Row],[DENOMINACIÓN]])</f>
        <v>364711 Herramientas-costo</v>
      </c>
      <c r="G1357" s="1" t="b">
        <f>ISNUMBER(SEARCH($J$1,Tabla35[[#This Row],[DATO PCGEM19]],1))</f>
        <v>0</v>
      </c>
    </row>
    <row r="1358" spans="1:7" ht="15" x14ac:dyDescent="0.25">
      <c r="A1358" s="20">
        <v>36472</v>
      </c>
      <c r="B1358" t="s">
        <v>636</v>
      </c>
      <c r="C1358" s="11" t="str">
        <f t="shared" si="21"/>
        <v>Subdivisionaria</v>
      </c>
      <c r="D1358" s="13"/>
      <c r="F1358" s="1" t="str">
        <f>CONCATENATE(Tabla13[[#This Row],[CODIGO CONTABLE]]," ",Tabla13[[#This Row],[DENOMINACIÓN]])</f>
        <v>36472 Herramientas-revaluación</v>
      </c>
      <c r="G1358" s="1" t="b">
        <f>ISNUMBER(SEARCH($J$1,Tabla35[[#This Row],[DATO PCGEM19]],1))</f>
        <v>0</v>
      </c>
    </row>
    <row r="1359" spans="1:7" ht="15" x14ac:dyDescent="0.25">
      <c r="A1359" s="21">
        <v>364721</v>
      </c>
      <c r="B1359" t="s">
        <v>636</v>
      </c>
      <c r="C1359" s="11" t="str">
        <f t="shared" si="21"/>
        <v>Analítica</v>
      </c>
      <c r="D1359" s="13"/>
      <c r="F1359" s="1" t="str">
        <f>CONCATENATE(Tabla13[[#This Row],[CODIGO CONTABLE]]," ",Tabla13[[#This Row],[DENOMINACIÓN]])</f>
        <v>364721 Herramientas-revaluación</v>
      </c>
      <c r="G1359" s="1" t="b">
        <f>ISNUMBER(SEARCH($J$1,Tabla35[[#This Row],[DATO PCGEM19]],1))</f>
        <v>0</v>
      </c>
    </row>
    <row r="1360" spans="1:7" ht="15" x14ac:dyDescent="0.25">
      <c r="A1360" s="20">
        <v>36473</v>
      </c>
      <c r="B1360" t="s">
        <v>637</v>
      </c>
      <c r="C1360" s="11" t="str">
        <f t="shared" si="21"/>
        <v>Subdivisionaria</v>
      </c>
      <c r="D1360" s="13"/>
      <c r="F1360" s="1" t="str">
        <f>CONCATENATE(Tabla13[[#This Row],[CODIGO CONTABLE]]," ",Tabla13[[#This Row],[DENOMINACIÓN]])</f>
        <v>36473 Unidades de reemplazo-costo</v>
      </c>
      <c r="G1360" s="1" t="b">
        <f>ISNUMBER(SEARCH($J$1,Tabla35[[#This Row],[DATO PCGEM19]],1))</f>
        <v>0</v>
      </c>
    </row>
    <row r="1361" spans="1:7" ht="15" x14ac:dyDescent="0.25">
      <c r="A1361" s="21">
        <v>364731</v>
      </c>
      <c r="B1361" t="s">
        <v>637</v>
      </c>
      <c r="C1361" s="11" t="str">
        <f t="shared" si="21"/>
        <v>Analítica</v>
      </c>
      <c r="D1361" s="13"/>
      <c r="F1361" s="1" t="str">
        <f>CONCATENATE(Tabla13[[#This Row],[CODIGO CONTABLE]]," ",Tabla13[[#This Row],[DENOMINACIÓN]])</f>
        <v>364731 Unidades de reemplazo-costo</v>
      </c>
      <c r="G1361" s="1" t="b">
        <f>ISNUMBER(SEARCH($J$1,Tabla35[[#This Row],[DATO PCGEM19]],1))</f>
        <v>0</v>
      </c>
    </row>
    <row r="1362" spans="1:7" ht="15" x14ac:dyDescent="0.25">
      <c r="A1362" s="20">
        <v>36474</v>
      </c>
      <c r="B1362" t="s">
        <v>638</v>
      </c>
      <c r="C1362" s="11" t="str">
        <f t="shared" si="21"/>
        <v>Subdivisionaria</v>
      </c>
      <c r="D1362" s="13"/>
      <c r="F1362" s="1" t="str">
        <f>CONCATENATE(Tabla13[[#This Row],[CODIGO CONTABLE]]," ",Tabla13[[#This Row],[DENOMINACIÓN]])</f>
        <v>36474 Unidades de reemplazo-revaluación</v>
      </c>
      <c r="G1362" s="1" t="b">
        <f>ISNUMBER(SEARCH($J$1,Tabla35[[#This Row],[DATO PCGEM19]],1))</f>
        <v>0</v>
      </c>
    </row>
    <row r="1363" spans="1:7" ht="15" x14ac:dyDescent="0.25">
      <c r="A1363" s="21">
        <v>364741</v>
      </c>
      <c r="B1363" t="s">
        <v>638</v>
      </c>
      <c r="C1363" s="11" t="str">
        <f t="shared" si="21"/>
        <v>Analítica</v>
      </c>
      <c r="D1363" s="13"/>
      <c r="F1363" s="1" t="str">
        <f>CONCATENATE(Tabla13[[#This Row],[CODIGO CONTABLE]]," ",Tabla13[[#This Row],[DENOMINACIÓN]])</f>
        <v>364741 Unidades de reemplazo-revaluación</v>
      </c>
      <c r="G1363" s="1" t="b">
        <f>ISNUMBER(SEARCH($J$1,Tabla35[[#This Row],[DATO PCGEM19]],1))</f>
        <v>0</v>
      </c>
    </row>
    <row r="1364" spans="1:7" ht="15" x14ac:dyDescent="0.25">
      <c r="A1364" s="20">
        <v>3649</v>
      </c>
      <c r="B1364" t="s">
        <v>397</v>
      </c>
      <c r="C1364" s="11" t="str">
        <f t="shared" si="21"/>
        <v>Divisionaria</v>
      </c>
      <c r="D1364" s="13"/>
      <c r="F1364" s="1" t="str">
        <f>CONCATENATE(Tabla13[[#This Row],[CODIGO CONTABLE]]," ",Tabla13[[#This Row],[DENOMINACIÓN]])</f>
        <v>3649 Obras en curso</v>
      </c>
      <c r="G1364" s="1" t="b">
        <f>ISNUMBER(SEARCH($J$1,Tabla35[[#This Row],[DATO PCGEM19]],1))</f>
        <v>0</v>
      </c>
    </row>
    <row r="1365" spans="1:7" ht="15" x14ac:dyDescent="0.25">
      <c r="A1365" s="20">
        <v>36491</v>
      </c>
      <c r="B1365" t="s">
        <v>171</v>
      </c>
      <c r="C1365" s="11" t="str">
        <f t="shared" si="21"/>
        <v>Subdivisionaria</v>
      </c>
      <c r="D1365" s="13"/>
      <c r="F1365" s="1" t="str">
        <f>CONCATENATE(Tabla13[[#This Row],[CODIGO CONTABLE]]," ",Tabla13[[#This Row],[DENOMINACIÓN]])</f>
        <v>36491 Costo</v>
      </c>
      <c r="G1365" s="1" t="b">
        <f>ISNUMBER(SEARCH($J$1,Tabla35[[#This Row],[DATO PCGEM19]],1))</f>
        <v>0</v>
      </c>
    </row>
    <row r="1366" spans="1:7" ht="15" x14ac:dyDescent="0.25">
      <c r="A1366" s="21">
        <v>364911</v>
      </c>
      <c r="B1366" t="s">
        <v>398</v>
      </c>
      <c r="C1366" s="11" t="str">
        <f t="shared" si="21"/>
        <v>Analítica</v>
      </c>
      <c r="D1366" s="13"/>
      <c r="F1366" s="1" t="str">
        <f>CONCATENATE(Tabla13[[#This Row],[CODIGO CONTABLE]]," ",Tabla13[[#This Row],[DENOMINACIÓN]])</f>
        <v>364911 Obras en curso costo</v>
      </c>
      <c r="G1366" s="1" t="b">
        <f>ISNUMBER(SEARCH($J$1,Tabla35[[#This Row],[DATO PCGEM19]],1))</f>
        <v>0</v>
      </c>
    </row>
    <row r="1367" spans="1:7" ht="15" x14ac:dyDescent="0.25">
      <c r="A1367" s="20">
        <v>36492</v>
      </c>
      <c r="B1367" t="s">
        <v>362</v>
      </c>
      <c r="C1367" s="11" t="str">
        <f t="shared" si="21"/>
        <v>Subdivisionaria</v>
      </c>
      <c r="D1367" s="13"/>
      <c r="F1367" s="1" t="str">
        <f>CONCATENATE(Tabla13[[#This Row],[CODIGO CONTABLE]]," ",Tabla13[[#This Row],[DENOMINACIÓN]])</f>
        <v>36492 Revaluación</v>
      </c>
      <c r="G1367" s="1" t="b">
        <f>ISNUMBER(SEARCH($J$1,Tabla35[[#This Row],[DATO PCGEM19]],1))</f>
        <v>0</v>
      </c>
    </row>
    <row r="1368" spans="1:7" ht="15" x14ac:dyDescent="0.25">
      <c r="A1368" s="21">
        <v>364921</v>
      </c>
      <c r="B1368" t="s">
        <v>399</v>
      </c>
      <c r="C1368" s="11" t="str">
        <f t="shared" si="21"/>
        <v>Analítica</v>
      </c>
      <c r="D1368" s="13"/>
      <c r="F1368" s="1" t="str">
        <f>CONCATENATE(Tabla13[[#This Row],[CODIGO CONTABLE]]," ",Tabla13[[#This Row],[DENOMINACIÓN]])</f>
        <v>364921 Obras en curso revaluación</v>
      </c>
      <c r="G1368" s="1" t="b">
        <f>ISNUMBER(SEARCH($J$1,Tabla35[[#This Row],[DATO PCGEM19]],1))</f>
        <v>0</v>
      </c>
    </row>
    <row r="1369" spans="1:7" ht="15" x14ac:dyDescent="0.25">
      <c r="A1369" s="20">
        <v>365</v>
      </c>
      <c r="B1369" t="s">
        <v>639</v>
      </c>
      <c r="C1369" s="11" t="str">
        <f t="shared" si="21"/>
        <v>Subcuenta</v>
      </c>
      <c r="D1369" s="13"/>
      <c r="F1369" s="1" t="str">
        <f>CONCATENATE(Tabla13[[#This Row],[CODIGO CONTABLE]]," ",Tabla13[[#This Row],[DENOMINACIÓN]])</f>
        <v>365 Desvalorización de intangibles</v>
      </c>
      <c r="G1369" s="1" t="b">
        <f>ISNUMBER(SEARCH($J$1,Tabla35[[#This Row],[DATO PCGEM19]],1))</f>
        <v>0</v>
      </c>
    </row>
    <row r="1370" spans="1:7" ht="15" x14ac:dyDescent="0.25">
      <c r="A1370" s="20">
        <v>3651</v>
      </c>
      <c r="B1370" t="s">
        <v>450</v>
      </c>
      <c r="C1370" s="11" t="str">
        <f t="shared" si="21"/>
        <v>Divisionaria</v>
      </c>
      <c r="D1370" s="13"/>
      <c r="F1370" s="1" t="str">
        <f>CONCATENATE(Tabla13[[#This Row],[CODIGO CONTABLE]]," ",Tabla13[[#This Row],[DENOMINACIÓN]])</f>
        <v>3651 Concesiones, licencias y otros derechos</v>
      </c>
      <c r="G1370" s="1" t="b">
        <f>ISNUMBER(SEARCH($J$1,Tabla35[[#This Row],[DATO PCGEM19]],1))</f>
        <v>0</v>
      </c>
    </row>
    <row r="1371" spans="1:7" ht="15" x14ac:dyDescent="0.25">
      <c r="A1371" s="20">
        <v>36511</v>
      </c>
      <c r="B1371" t="s">
        <v>171</v>
      </c>
      <c r="C1371" s="11" t="str">
        <f t="shared" si="21"/>
        <v>Subdivisionaria</v>
      </c>
      <c r="D1371" s="13"/>
      <c r="F1371" s="1" t="str">
        <f>CONCATENATE(Tabla13[[#This Row],[CODIGO CONTABLE]]," ",Tabla13[[#This Row],[DENOMINACIÓN]])</f>
        <v>36511 Costo</v>
      </c>
      <c r="G1371" s="1" t="b">
        <f>ISNUMBER(SEARCH($J$1,Tabla35[[#This Row],[DATO PCGEM19]],1))</f>
        <v>0</v>
      </c>
    </row>
    <row r="1372" spans="1:7" ht="15" x14ac:dyDescent="0.25">
      <c r="A1372" s="21">
        <v>365111</v>
      </c>
      <c r="B1372" t="s">
        <v>640</v>
      </c>
      <c r="C1372" s="11" t="str">
        <f t="shared" si="21"/>
        <v>Analítica</v>
      </c>
      <c r="D1372" s="13"/>
      <c r="F1372" s="1" t="str">
        <f>CONCATENATE(Tabla13[[#This Row],[CODIGO CONTABLE]]," ",Tabla13[[#This Row],[DENOMINACIÓN]])</f>
        <v>365111 Concesiones, licencias y otros derechos costo</v>
      </c>
      <c r="G1372" s="1" t="b">
        <f>ISNUMBER(SEARCH($J$1,Tabla35[[#This Row],[DATO PCGEM19]],1))</f>
        <v>0</v>
      </c>
    </row>
    <row r="1373" spans="1:7" ht="15" x14ac:dyDescent="0.25">
      <c r="A1373" s="20">
        <v>36512</v>
      </c>
      <c r="B1373" t="s">
        <v>362</v>
      </c>
      <c r="C1373" s="11" t="str">
        <f t="shared" si="21"/>
        <v>Subdivisionaria</v>
      </c>
      <c r="D1373" s="13"/>
      <c r="F1373" s="1" t="str">
        <f>CONCATENATE(Tabla13[[#This Row],[CODIGO CONTABLE]]," ",Tabla13[[#This Row],[DENOMINACIÓN]])</f>
        <v>36512 Revaluación</v>
      </c>
      <c r="G1373" s="1" t="b">
        <f>ISNUMBER(SEARCH($J$1,Tabla35[[#This Row],[DATO PCGEM19]],1))</f>
        <v>0</v>
      </c>
    </row>
    <row r="1374" spans="1:7" ht="15" x14ac:dyDescent="0.25">
      <c r="A1374" s="21">
        <v>365121</v>
      </c>
      <c r="B1374" t="s">
        <v>641</v>
      </c>
      <c r="C1374" s="11" t="str">
        <f t="shared" si="21"/>
        <v>Analítica</v>
      </c>
      <c r="D1374" s="13"/>
      <c r="F1374" s="1" t="str">
        <f>CONCATENATE(Tabla13[[#This Row],[CODIGO CONTABLE]]," ",Tabla13[[#This Row],[DENOMINACIÓN]])</f>
        <v>365121 Concesiones, licencias y otros derechos revaluación</v>
      </c>
      <c r="G1374" s="1" t="b">
        <f>ISNUMBER(SEARCH($J$1,Tabla35[[#This Row],[DATO PCGEM19]],1))</f>
        <v>0</v>
      </c>
    </row>
    <row r="1375" spans="1:7" ht="15" x14ac:dyDescent="0.25">
      <c r="A1375" s="20">
        <v>3652</v>
      </c>
      <c r="B1375" t="s">
        <v>403</v>
      </c>
      <c r="C1375" s="11" t="str">
        <f t="shared" si="21"/>
        <v>Divisionaria</v>
      </c>
      <c r="D1375" s="13"/>
      <c r="F1375" s="1" t="str">
        <f>CONCATENATE(Tabla13[[#This Row],[CODIGO CONTABLE]]," ",Tabla13[[#This Row],[DENOMINACIÓN]])</f>
        <v>3652 Patentes y propiedad industrial</v>
      </c>
      <c r="G1375" s="1" t="b">
        <f>ISNUMBER(SEARCH($J$1,Tabla35[[#This Row],[DATO PCGEM19]],1))</f>
        <v>0</v>
      </c>
    </row>
    <row r="1376" spans="1:7" ht="15" x14ac:dyDescent="0.25">
      <c r="A1376" s="20">
        <v>36521</v>
      </c>
      <c r="B1376" t="s">
        <v>171</v>
      </c>
      <c r="C1376" s="11" t="str">
        <f t="shared" si="21"/>
        <v>Subdivisionaria</v>
      </c>
      <c r="D1376" s="13"/>
      <c r="F1376" s="1" t="str">
        <f>CONCATENATE(Tabla13[[#This Row],[CODIGO CONTABLE]]," ",Tabla13[[#This Row],[DENOMINACIÓN]])</f>
        <v>36521 Costo</v>
      </c>
      <c r="G1376" s="1" t="b">
        <f>ISNUMBER(SEARCH($J$1,Tabla35[[#This Row],[DATO PCGEM19]],1))</f>
        <v>0</v>
      </c>
    </row>
    <row r="1377" spans="1:7" ht="15" x14ac:dyDescent="0.25">
      <c r="A1377" s="21">
        <v>365211</v>
      </c>
      <c r="B1377" t="s">
        <v>404</v>
      </c>
      <c r="C1377" s="11" t="str">
        <f t="shared" si="21"/>
        <v>Analítica</v>
      </c>
      <c r="D1377" s="13"/>
      <c r="F1377" s="1" t="str">
        <f>CONCATENATE(Tabla13[[#This Row],[CODIGO CONTABLE]]," ",Tabla13[[#This Row],[DENOMINACIÓN]])</f>
        <v>365211 Patentes y propiedad industrial costo</v>
      </c>
      <c r="G1377" s="1" t="b">
        <f>ISNUMBER(SEARCH($J$1,Tabla35[[#This Row],[DATO PCGEM19]],1))</f>
        <v>0</v>
      </c>
    </row>
    <row r="1378" spans="1:7" ht="15" x14ac:dyDescent="0.25">
      <c r="A1378" s="20">
        <v>36522</v>
      </c>
      <c r="B1378" t="s">
        <v>362</v>
      </c>
      <c r="C1378" s="11" t="str">
        <f t="shared" si="21"/>
        <v>Subdivisionaria</v>
      </c>
      <c r="D1378" s="13"/>
      <c r="F1378" s="1" t="str">
        <f>CONCATENATE(Tabla13[[#This Row],[CODIGO CONTABLE]]," ",Tabla13[[#This Row],[DENOMINACIÓN]])</f>
        <v>36522 Revaluación</v>
      </c>
      <c r="G1378" s="1" t="b">
        <f>ISNUMBER(SEARCH($J$1,Tabla35[[#This Row],[DATO PCGEM19]],1))</f>
        <v>0</v>
      </c>
    </row>
    <row r="1379" spans="1:7" ht="15" x14ac:dyDescent="0.25">
      <c r="A1379" s="21">
        <v>365221</v>
      </c>
      <c r="B1379" t="s">
        <v>405</v>
      </c>
      <c r="C1379" s="11" t="str">
        <f t="shared" si="21"/>
        <v>Analítica</v>
      </c>
      <c r="D1379" s="13"/>
      <c r="F1379" s="1" t="str">
        <f>CONCATENATE(Tabla13[[#This Row],[CODIGO CONTABLE]]," ",Tabla13[[#This Row],[DENOMINACIÓN]])</f>
        <v>365221 Patentes y propiedad industrial revaluación</v>
      </c>
      <c r="G1379" s="1" t="b">
        <f>ISNUMBER(SEARCH($J$1,Tabla35[[#This Row],[DATO PCGEM19]],1))</f>
        <v>0</v>
      </c>
    </row>
    <row r="1380" spans="1:7" ht="15" x14ac:dyDescent="0.25">
      <c r="A1380" s="20">
        <v>3653</v>
      </c>
      <c r="B1380" t="s">
        <v>406</v>
      </c>
      <c r="C1380" s="11" t="str">
        <f t="shared" si="21"/>
        <v>Divisionaria</v>
      </c>
      <c r="D1380" s="13"/>
      <c r="F1380" s="1" t="str">
        <f>CONCATENATE(Tabla13[[#This Row],[CODIGO CONTABLE]]," ",Tabla13[[#This Row],[DENOMINACIÓN]])</f>
        <v>3653 Programas de computadora (software)</v>
      </c>
      <c r="G1380" s="1" t="b">
        <f>ISNUMBER(SEARCH($J$1,Tabla35[[#This Row],[DATO PCGEM19]],1))</f>
        <v>0</v>
      </c>
    </row>
    <row r="1381" spans="1:7" ht="15" x14ac:dyDescent="0.25">
      <c r="A1381" s="20">
        <v>36531</v>
      </c>
      <c r="B1381" t="s">
        <v>171</v>
      </c>
      <c r="C1381" s="11" t="str">
        <f t="shared" si="21"/>
        <v>Subdivisionaria</v>
      </c>
      <c r="D1381" s="13"/>
      <c r="F1381" s="1" t="str">
        <f>CONCATENATE(Tabla13[[#This Row],[CODIGO CONTABLE]]," ",Tabla13[[#This Row],[DENOMINACIÓN]])</f>
        <v>36531 Costo</v>
      </c>
      <c r="G1381" s="1" t="b">
        <f>ISNUMBER(SEARCH($J$1,Tabla35[[#This Row],[DATO PCGEM19]],1))</f>
        <v>0</v>
      </c>
    </row>
    <row r="1382" spans="1:7" ht="15" x14ac:dyDescent="0.25">
      <c r="A1382" s="21">
        <v>365311</v>
      </c>
      <c r="B1382" t="s">
        <v>407</v>
      </c>
      <c r="C1382" s="11" t="str">
        <f t="shared" si="21"/>
        <v>Analítica</v>
      </c>
      <c r="D1382" s="13"/>
      <c r="F1382" s="1" t="str">
        <f>CONCATENATE(Tabla13[[#This Row],[CODIGO CONTABLE]]," ",Tabla13[[#This Row],[DENOMINACIÓN]])</f>
        <v>365311 Programas de computadora (software) costo</v>
      </c>
      <c r="G1382" s="1" t="b">
        <f>ISNUMBER(SEARCH($J$1,Tabla35[[#This Row],[DATO PCGEM19]],1))</f>
        <v>0</v>
      </c>
    </row>
    <row r="1383" spans="1:7" ht="15" x14ac:dyDescent="0.25">
      <c r="A1383" s="20">
        <v>36532</v>
      </c>
      <c r="B1383" t="s">
        <v>362</v>
      </c>
      <c r="C1383" s="11" t="str">
        <f t="shared" si="21"/>
        <v>Subdivisionaria</v>
      </c>
      <c r="D1383" s="13"/>
      <c r="F1383" s="1" t="str">
        <f>CONCATENATE(Tabla13[[#This Row],[CODIGO CONTABLE]]," ",Tabla13[[#This Row],[DENOMINACIÓN]])</f>
        <v>36532 Revaluación</v>
      </c>
      <c r="G1383" s="1" t="b">
        <f>ISNUMBER(SEARCH($J$1,Tabla35[[#This Row],[DATO PCGEM19]],1))</f>
        <v>0</v>
      </c>
    </row>
    <row r="1384" spans="1:7" ht="15" x14ac:dyDescent="0.25">
      <c r="A1384" s="21">
        <v>365321</v>
      </c>
      <c r="B1384" t="s">
        <v>408</v>
      </c>
      <c r="C1384" s="11" t="str">
        <f t="shared" si="21"/>
        <v>Analítica</v>
      </c>
      <c r="D1384" s="13"/>
      <c r="F1384" s="1" t="str">
        <f>CONCATENATE(Tabla13[[#This Row],[CODIGO CONTABLE]]," ",Tabla13[[#This Row],[DENOMINACIÓN]])</f>
        <v>365321 Programas de computadora (software) revaluación</v>
      </c>
      <c r="G1384" s="1" t="b">
        <f>ISNUMBER(SEARCH($J$1,Tabla35[[#This Row],[DATO PCGEM19]],1))</f>
        <v>0</v>
      </c>
    </row>
    <row r="1385" spans="1:7" ht="15" x14ac:dyDescent="0.25">
      <c r="A1385" s="20">
        <v>3654</v>
      </c>
      <c r="B1385" t="s">
        <v>409</v>
      </c>
      <c r="C1385" s="11" t="str">
        <f t="shared" si="21"/>
        <v>Divisionaria</v>
      </c>
      <c r="D1385" s="13"/>
      <c r="F1385" s="1" t="str">
        <f>CONCATENATE(Tabla13[[#This Row],[CODIGO CONTABLE]]," ",Tabla13[[#This Row],[DENOMINACIÓN]])</f>
        <v>3654 Costos de exploración y desarrollo</v>
      </c>
      <c r="G1385" s="1" t="b">
        <f>ISNUMBER(SEARCH($J$1,Tabla35[[#This Row],[DATO PCGEM19]],1))</f>
        <v>0</v>
      </c>
    </row>
    <row r="1386" spans="1:7" ht="15" x14ac:dyDescent="0.25">
      <c r="A1386" s="20">
        <v>36541</v>
      </c>
      <c r="B1386" t="s">
        <v>171</v>
      </c>
      <c r="C1386" s="11" t="str">
        <f t="shared" si="21"/>
        <v>Subdivisionaria</v>
      </c>
      <c r="D1386" s="13"/>
      <c r="F1386" s="1" t="str">
        <f>CONCATENATE(Tabla13[[#This Row],[CODIGO CONTABLE]]," ",Tabla13[[#This Row],[DENOMINACIÓN]])</f>
        <v>36541 Costo</v>
      </c>
      <c r="G1386" s="1" t="b">
        <f>ISNUMBER(SEARCH($J$1,Tabla35[[#This Row],[DATO PCGEM19]],1))</f>
        <v>0</v>
      </c>
    </row>
    <row r="1387" spans="1:7" ht="15" x14ac:dyDescent="0.25">
      <c r="A1387" s="21">
        <v>365411</v>
      </c>
      <c r="B1387" t="s">
        <v>410</v>
      </c>
      <c r="C1387" s="11" t="str">
        <f t="shared" si="21"/>
        <v>Analítica</v>
      </c>
      <c r="D1387" s="13"/>
      <c r="F1387" s="1" t="str">
        <f>CONCATENATE(Tabla13[[#This Row],[CODIGO CONTABLE]]," ",Tabla13[[#This Row],[DENOMINACIÓN]])</f>
        <v>365411 Costos de exploración y desarrollo costo</v>
      </c>
      <c r="G1387" s="1" t="b">
        <f>ISNUMBER(SEARCH($J$1,Tabla35[[#This Row],[DATO PCGEM19]],1))</f>
        <v>0</v>
      </c>
    </row>
    <row r="1388" spans="1:7" ht="15" x14ac:dyDescent="0.25">
      <c r="A1388" s="20">
        <v>36542</v>
      </c>
      <c r="B1388" t="s">
        <v>362</v>
      </c>
      <c r="C1388" s="11" t="str">
        <f t="shared" si="21"/>
        <v>Subdivisionaria</v>
      </c>
      <c r="D1388" s="13"/>
      <c r="F1388" s="1" t="str">
        <f>CONCATENATE(Tabla13[[#This Row],[CODIGO CONTABLE]]," ",Tabla13[[#This Row],[DENOMINACIÓN]])</f>
        <v>36542 Revaluación</v>
      </c>
      <c r="G1388" s="1" t="b">
        <f>ISNUMBER(SEARCH($J$1,Tabla35[[#This Row],[DATO PCGEM19]],1))</f>
        <v>0</v>
      </c>
    </row>
    <row r="1389" spans="1:7" ht="15" x14ac:dyDescent="0.25">
      <c r="A1389" s="21">
        <v>365421</v>
      </c>
      <c r="B1389" t="s">
        <v>411</v>
      </c>
      <c r="C1389" s="11" t="str">
        <f t="shared" si="21"/>
        <v>Analítica</v>
      </c>
      <c r="D1389" s="13"/>
      <c r="F1389" s="1" t="str">
        <f>CONCATENATE(Tabla13[[#This Row],[CODIGO CONTABLE]]," ",Tabla13[[#This Row],[DENOMINACIÓN]])</f>
        <v>365421 Costos de exploración y desarrollo revaluación</v>
      </c>
      <c r="G1389" s="1" t="b">
        <f>ISNUMBER(SEARCH($J$1,Tabla35[[#This Row],[DATO PCGEM19]],1))</f>
        <v>0</v>
      </c>
    </row>
    <row r="1390" spans="1:7" ht="15" x14ac:dyDescent="0.25">
      <c r="A1390" s="20">
        <v>36543</v>
      </c>
      <c r="B1390" t="s">
        <v>333</v>
      </c>
      <c r="C1390" s="11" t="str">
        <f t="shared" si="21"/>
        <v>Subdivisionaria</v>
      </c>
      <c r="D1390" s="13"/>
      <c r="F1390" s="1" t="str">
        <f>CONCATENATE(Tabla13[[#This Row],[CODIGO CONTABLE]]," ",Tabla13[[#This Row],[DENOMINACIÓN]])</f>
        <v>36543 Costo de financiación</v>
      </c>
      <c r="G1390" s="1" t="b">
        <f>ISNUMBER(SEARCH($J$1,Tabla35[[#This Row],[DATO PCGEM19]],1))</f>
        <v>0</v>
      </c>
    </row>
    <row r="1391" spans="1:7" ht="15" x14ac:dyDescent="0.25">
      <c r="A1391" s="21">
        <v>365431</v>
      </c>
      <c r="B1391" t="s">
        <v>642</v>
      </c>
      <c r="C1391" s="11" t="str">
        <f t="shared" si="21"/>
        <v>Analítica</v>
      </c>
      <c r="D1391" s="13"/>
      <c r="F1391" s="1" t="str">
        <f>CONCATENATE(Tabla13[[#This Row],[CODIGO CONTABLE]]," ",Tabla13[[#This Row],[DENOMINACIÓN]])</f>
        <v>365431 Costos de exploración y desarrollo costo de financiación</v>
      </c>
      <c r="G1391" s="1" t="b">
        <f>ISNUMBER(SEARCH($J$1,Tabla35[[#This Row],[DATO PCGEM19]],1))</f>
        <v>0</v>
      </c>
    </row>
    <row r="1392" spans="1:7" ht="15" x14ac:dyDescent="0.25">
      <c r="A1392" s="20">
        <v>3655</v>
      </c>
      <c r="B1392" t="s">
        <v>441</v>
      </c>
      <c r="C1392" s="11" t="str">
        <f t="shared" si="21"/>
        <v>Divisionaria</v>
      </c>
      <c r="D1392" s="13"/>
      <c r="F1392" s="1" t="str">
        <f>CONCATENATE(Tabla13[[#This Row],[CODIGO CONTABLE]]," ",Tabla13[[#This Row],[DENOMINACIÓN]])</f>
        <v>3655 Fórmulas, diseños y prototipos</v>
      </c>
      <c r="G1392" s="1" t="b">
        <f>ISNUMBER(SEARCH($J$1,Tabla35[[#This Row],[DATO PCGEM19]],1))</f>
        <v>0</v>
      </c>
    </row>
    <row r="1393" spans="1:7" ht="15" x14ac:dyDescent="0.25">
      <c r="A1393" s="20">
        <v>36551</v>
      </c>
      <c r="B1393" t="s">
        <v>171</v>
      </c>
      <c r="C1393" s="11" t="str">
        <f t="shared" si="21"/>
        <v>Subdivisionaria</v>
      </c>
      <c r="D1393" s="13"/>
      <c r="F1393" s="1" t="str">
        <f>CONCATENATE(Tabla13[[#This Row],[CODIGO CONTABLE]]," ",Tabla13[[#This Row],[DENOMINACIÓN]])</f>
        <v>36551 Costo</v>
      </c>
      <c r="G1393" s="1" t="b">
        <f>ISNUMBER(SEARCH($J$1,Tabla35[[#This Row],[DATO PCGEM19]],1))</f>
        <v>0</v>
      </c>
    </row>
    <row r="1394" spans="1:7" ht="15" x14ac:dyDescent="0.25">
      <c r="A1394" s="21">
        <v>365511</v>
      </c>
      <c r="B1394" t="s">
        <v>442</v>
      </c>
      <c r="C1394" s="11" t="str">
        <f t="shared" si="21"/>
        <v>Analítica</v>
      </c>
      <c r="D1394" s="13"/>
      <c r="F1394" s="1" t="str">
        <f>CONCATENATE(Tabla13[[#This Row],[CODIGO CONTABLE]]," ",Tabla13[[#This Row],[DENOMINACIÓN]])</f>
        <v>365511 Fórmulas, diseños y prototipos costo</v>
      </c>
      <c r="G1394" s="1" t="b">
        <f>ISNUMBER(SEARCH($J$1,Tabla35[[#This Row],[DATO PCGEM19]],1))</f>
        <v>0</v>
      </c>
    </row>
    <row r="1395" spans="1:7" ht="15" x14ac:dyDescent="0.25">
      <c r="A1395" s="20">
        <v>36552</v>
      </c>
      <c r="B1395" t="s">
        <v>362</v>
      </c>
      <c r="C1395" s="11" t="str">
        <f t="shared" si="21"/>
        <v>Subdivisionaria</v>
      </c>
      <c r="D1395" s="13"/>
      <c r="F1395" s="1" t="str">
        <f>CONCATENATE(Tabla13[[#This Row],[CODIGO CONTABLE]]," ",Tabla13[[#This Row],[DENOMINACIÓN]])</f>
        <v>36552 Revaluación</v>
      </c>
      <c r="G1395" s="1" t="b">
        <f>ISNUMBER(SEARCH($J$1,Tabla35[[#This Row],[DATO PCGEM19]],1))</f>
        <v>0</v>
      </c>
    </row>
    <row r="1396" spans="1:7" ht="15" x14ac:dyDescent="0.25">
      <c r="A1396" s="21">
        <v>365521</v>
      </c>
      <c r="B1396" t="s">
        <v>443</v>
      </c>
      <c r="C1396" s="11" t="str">
        <f t="shared" si="21"/>
        <v>Analítica</v>
      </c>
      <c r="D1396" s="13"/>
      <c r="F1396" s="1" t="str">
        <f>CONCATENATE(Tabla13[[#This Row],[CODIGO CONTABLE]]," ",Tabla13[[#This Row],[DENOMINACIÓN]])</f>
        <v>365521 Fórmulas, diseños y prototipos revaluación</v>
      </c>
      <c r="G1396" s="1" t="b">
        <f>ISNUMBER(SEARCH($J$1,Tabla35[[#This Row],[DATO PCGEM19]],1))</f>
        <v>0</v>
      </c>
    </row>
    <row r="1397" spans="1:7" ht="15" x14ac:dyDescent="0.25">
      <c r="A1397" s="20">
        <v>3657</v>
      </c>
      <c r="B1397" t="s">
        <v>605</v>
      </c>
      <c r="C1397" s="11" t="str">
        <f t="shared" si="21"/>
        <v>Divisionaria</v>
      </c>
      <c r="D1397" s="13"/>
      <c r="F1397" s="1" t="str">
        <f>CONCATENATE(Tabla13[[#This Row],[CODIGO CONTABLE]]," ",Tabla13[[#This Row],[DENOMINACIÓN]])</f>
        <v>3657 Plusvalía mercantil</v>
      </c>
      <c r="G1397" s="1" t="b">
        <f>ISNUMBER(SEARCH($J$1,Tabla35[[#This Row],[DATO PCGEM19]],1))</f>
        <v>0</v>
      </c>
    </row>
    <row r="1398" spans="1:7" ht="15" x14ac:dyDescent="0.25">
      <c r="A1398" s="20">
        <v>3659</v>
      </c>
      <c r="B1398" t="s">
        <v>415</v>
      </c>
      <c r="C1398" s="11" t="str">
        <f t="shared" si="21"/>
        <v>Divisionaria</v>
      </c>
      <c r="D1398" s="13"/>
      <c r="F1398" s="1" t="str">
        <f>CONCATENATE(Tabla13[[#This Row],[CODIGO CONTABLE]]," ",Tabla13[[#This Row],[DENOMINACIÓN]])</f>
        <v>3659 Otros activos intangibles</v>
      </c>
      <c r="G1398" s="1" t="b">
        <f>ISNUMBER(SEARCH($J$1,Tabla35[[#This Row],[DATO PCGEM19]],1))</f>
        <v>0</v>
      </c>
    </row>
    <row r="1399" spans="1:7" ht="15" x14ac:dyDescent="0.25">
      <c r="A1399" s="20">
        <v>36591</v>
      </c>
      <c r="B1399" t="s">
        <v>171</v>
      </c>
      <c r="C1399" s="11" t="str">
        <f t="shared" si="21"/>
        <v>Subdivisionaria</v>
      </c>
      <c r="D1399" s="13"/>
      <c r="F1399" s="1" t="str">
        <f>CONCATENATE(Tabla13[[#This Row],[CODIGO CONTABLE]]," ",Tabla13[[#This Row],[DENOMINACIÓN]])</f>
        <v>36591 Costo</v>
      </c>
      <c r="G1399" s="1" t="b">
        <f>ISNUMBER(SEARCH($J$1,Tabla35[[#This Row],[DATO PCGEM19]],1))</f>
        <v>0</v>
      </c>
    </row>
    <row r="1400" spans="1:7" ht="15" x14ac:dyDescent="0.25">
      <c r="A1400" s="21">
        <v>365911</v>
      </c>
      <c r="B1400" t="s">
        <v>416</v>
      </c>
      <c r="C1400" s="11" t="str">
        <f t="shared" si="21"/>
        <v>Analítica</v>
      </c>
      <c r="D1400" s="13"/>
      <c r="F1400" s="1" t="str">
        <f>CONCATENATE(Tabla13[[#This Row],[CODIGO CONTABLE]]," ",Tabla13[[#This Row],[DENOMINACIÓN]])</f>
        <v>365911 Otros activos intangibles costo</v>
      </c>
      <c r="G1400" s="1" t="b">
        <f>ISNUMBER(SEARCH($J$1,Tabla35[[#This Row],[DATO PCGEM19]],1))</f>
        <v>0</v>
      </c>
    </row>
    <row r="1401" spans="1:7" ht="15" x14ac:dyDescent="0.25">
      <c r="A1401" s="20">
        <v>36592</v>
      </c>
      <c r="B1401" t="s">
        <v>362</v>
      </c>
      <c r="C1401" s="11" t="str">
        <f t="shared" si="21"/>
        <v>Subdivisionaria</v>
      </c>
      <c r="D1401" s="13"/>
      <c r="F1401" s="1" t="str">
        <f>CONCATENATE(Tabla13[[#This Row],[CODIGO CONTABLE]]," ",Tabla13[[#This Row],[DENOMINACIÓN]])</f>
        <v>36592 Revaluación</v>
      </c>
      <c r="G1401" s="1" t="b">
        <f>ISNUMBER(SEARCH($J$1,Tabla35[[#This Row],[DATO PCGEM19]],1))</f>
        <v>0</v>
      </c>
    </row>
    <row r="1402" spans="1:7" ht="15" x14ac:dyDescent="0.25">
      <c r="A1402" s="21">
        <v>365921</v>
      </c>
      <c r="B1402" t="s">
        <v>417</v>
      </c>
      <c r="C1402" s="11" t="str">
        <f t="shared" si="21"/>
        <v>Analítica</v>
      </c>
      <c r="D1402" s="13"/>
      <c r="F1402" s="1" t="str">
        <f>CONCATENATE(Tabla13[[#This Row],[CODIGO CONTABLE]]," ",Tabla13[[#This Row],[DENOMINACIÓN]])</f>
        <v>365921 Otros activos intangibles revaluación</v>
      </c>
      <c r="G1402" s="1" t="b">
        <f>ISNUMBER(SEARCH($J$1,Tabla35[[#This Row],[DATO PCGEM19]],1))</f>
        <v>0</v>
      </c>
    </row>
    <row r="1403" spans="1:7" ht="15" x14ac:dyDescent="0.25">
      <c r="A1403" s="20">
        <v>366</v>
      </c>
      <c r="B1403" t="s">
        <v>643</v>
      </c>
      <c r="C1403" s="11" t="str">
        <f t="shared" si="21"/>
        <v>Subcuenta</v>
      </c>
      <c r="D1403" s="13"/>
      <c r="F1403" s="1" t="str">
        <f>CONCATENATE(Tabla13[[#This Row],[CODIGO CONTABLE]]," ",Tabla13[[#This Row],[DENOMINACIÓN]])</f>
        <v>366 Desvalorización de activos biológicos</v>
      </c>
      <c r="G1403" s="1" t="b">
        <f>ISNUMBER(SEARCH($J$1,Tabla35[[#This Row],[DATO PCGEM19]],1))</f>
        <v>0</v>
      </c>
    </row>
    <row r="1404" spans="1:7" ht="15" x14ac:dyDescent="0.25">
      <c r="A1404" s="20">
        <v>3661</v>
      </c>
      <c r="B1404" t="s">
        <v>418</v>
      </c>
      <c r="C1404" s="11" t="str">
        <f t="shared" si="21"/>
        <v>Divisionaria</v>
      </c>
      <c r="D1404" s="13"/>
      <c r="F1404" s="1" t="str">
        <f>CONCATENATE(Tabla13[[#This Row],[CODIGO CONTABLE]]," ",Tabla13[[#This Row],[DENOMINACIÓN]])</f>
        <v>3661 Activos biológicos en producción</v>
      </c>
      <c r="G1404" s="1" t="b">
        <f>ISNUMBER(SEARCH($J$1,Tabla35[[#This Row],[DATO PCGEM19]],1))</f>
        <v>0</v>
      </c>
    </row>
    <row r="1405" spans="1:7" ht="15" x14ac:dyDescent="0.25">
      <c r="A1405" s="20">
        <v>36611</v>
      </c>
      <c r="B1405" t="s">
        <v>171</v>
      </c>
      <c r="C1405" s="11" t="str">
        <f t="shared" si="21"/>
        <v>Subdivisionaria</v>
      </c>
      <c r="D1405" s="13"/>
      <c r="F1405" s="1" t="str">
        <f>CONCATENATE(Tabla13[[#This Row],[CODIGO CONTABLE]]," ",Tabla13[[#This Row],[DENOMINACIÓN]])</f>
        <v>36611 Costo</v>
      </c>
      <c r="G1405" s="1" t="b">
        <f>ISNUMBER(SEARCH($J$1,Tabla35[[#This Row],[DATO PCGEM19]],1))</f>
        <v>0</v>
      </c>
    </row>
    <row r="1406" spans="1:7" ht="15" x14ac:dyDescent="0.25">
      <c r="A1406" s="21">
        <v>366111</v>
      </c>
      <c r="B1406" t="s">
        <v>419</v>
      </c>
      <c r="C1406" s="11" t="str">
        <f t="shared" si="21"/>
        <v>Analítica</v>
      </c>
      <c r="D1406" s="13"/>
      <c r="F1406" s="1" t="str">
        <f>CONCATENATE(Tabla13[[#This Row],[CODIGO CONTABLE]]," ",Tabla13[[#This Row],[DENOMINACIÓN]])</f>
        <v>366111 Activos biológicos en producción costo</v>
      </c>
      <c r="G1406" s="1" t="b">
        <f>ISNUMBER(SEARCH($J$1,Tabla35[[#This Row],[DATO PCGEM19]],1))</f>
        <v>0</v>
      </c>
    </row>
    <row r="1407" spans="1:7" ht="15" x14ac:dyDescent="0.25">
      <c r="A1407" s="20">
        <v>36613</v>
      </c>
      <c r="B1407" t="s">
        <v>333</v>
      </c>
      <c r="C1407" s="11" t="str">
        <f t="shared" si="21"/>
        <v>Subdivisionaria</v>
      </c>
      <c r="D1407" s="13"/>
      <c r="F1407" s="1" t="str">
        <f>CONCATENATE(Tabla13[[#This Row],[CODIGO CONTABLE]]," ",Tabla13[[#This Row],[DENOMINACIÓN]])</f>
        <v>36613 Costo de financiación</v>
      </c>
      <c r="G1407" s="1" t="b">
        <f>ISNUMBER(SEARCH($J$1,Tabla35[[#This Row],[DATO PCGEM19]],1))</f>
        <v>0</v>
      </c>
    </row>
    <row r="1408" spans="1:7" ht="15" x14ac:dyDescent="0.25">
      <c r="A1408" s="21">
        <v>366131</v>
      </c>
      <c r="B1408" t="s">
        <v>445</v>
      </c>
      <c r="C1408" s="11" t="str">
        <f t="shared" si="21"/>
        <v>Analítica</v>
      </c>
      <c r="D1408" s="13"/>
      <c r="F1408" s="1" t="str">
        <f>CONCATENATE(Tabla13[[#This Row],[CODIGO CONTABLE]]," ",Tabla13[[#This Row],[DENOMINACIÓN]])</f>
        <v>366131 Activos biológicos en producción costo de financiación</v>
      </c>
      <c r="G1408" s="1" t="b">
        <f>ISNUMBER(SEARCH($J$1,Tabla35[[#This Row],[DATO PCGEM19]],1))</f>
        <v>0</v>
      </c>
    </row>
    <row r="1409" spans="1:7" ht="15" x14ac:dyDescent="0.25">
      <c r="A1409" s="20">
        <v>3662</v>
      </c>
      <c r="B1409" t="s">
        <v>422</v>
      </c>
      <c r="C1409" s="11" t="str">
        <f t="shared" si="21"/>
        <v>Divisionaria</v>
      </c>
      <c r="D1409" s="13"/>
      <c r="F1409" s="1" t="str">
        <f>CONCATENATE(Tabla13[[#This Row],[CODIGO CONTABLE]]," ",Tabla13[[#This Row],[DENOMINACIÓN]])</f>
        <v>3662 Activos biológicos en desarrollo</v>
      </c>
      <c r="G1409" s="1" t="b">
        <f>ISNUMBER(SEARCH($J$1,Tabla35[[#This Row],[DATO PCGEM19]],1))</f>
        <v>0</v>
      </c>
    </row>
    <row r="1410" spans="1:7" ht="15" x14ac:dyDescent="0.25">
      <c r="A1410" s="20">
        <v>36621</v>
      </c>
      <c r="B1410" t="s">
        <v>171</v>
      </c>
      <c r="C1410" s="11" t="str">
        <f t="shared" si="21"/>
        <v>Subdivisionaria</v>
      </c>
      <c r="D1410" s="13"/>
      <c r="F1410" s="1" t="str">
        <f>CONCATENATE(Tabla13[[#This Row],[CODIGO CONTABLE]]," ",Tabla13[[#This Row],[DENOMINACIÓN]])</f>
        <v>36621 Costo</v>
      </c>
      <c r="G1410" s="1" t="b">
        <f>ISNUMBER(SEARCH($J$1,Tabla35[[#This Row],[DATO PCGEM19]],1))</f>
        <v>0</v>
      </c>
    </row>
    <row r="1411" spans="1:7" ht="15" x14ac:dyDescent="0.25">
      <c r="A1411" s="21">
        <v>366211</v>
      </c>
      <c r="B1411" t="s">
        <v>423</v>
      </c>
      <c r="C1411" s="11" t="str">
        <f t="shared" si="21"/>
        <v>Analítica</v>
      </c>
      <c r="D1411" s="13"/>
      <c r="F1411" s="1" t="str">
        <f>CONCATENATE(Tabla13[[#This Row],[CODIGO CONTABLE]]," ",Tabla13[[#This Row],[DENOMINACIÓN]])</f>
        <v>366211 Activos biológicos en desarrollo costo</v>
      </c>
      <c r="G1411" s="1" t="b">
        <f>ISNUMBER(SEARCH($J$1,Tabla35[[#This Row],[DATO PCGEM19]],1))</f>
        <v>0</v>
      </c>
    </row>
    <row r="1412" spans="1:7" ht="15" x14ac:dyDescent="0.25">
      <c r="A1412" s="20">
        <v>36622</v>
      </c>
      <c r="B1412" t="s">
        <v>333</v>
      </c>
      <c r="C1412" s="11" t="str">
        <f t="shared" si="21"/>
        <v>Subdivisionaria</v>
      </c>
      <c r="D1412" s="13"/>
      <c r="F1412" s="1" t="str">
        <f>CONCATENATE(Tabla13[[#This Row],[CODIGO CONTABLE]]," ",Tabla13[[#This Row],[DENOMINACIÓN]])</f>
        <v>36622 Costo de financiación</v>
      </c>
      <c r="G1412" s="1" t="b">
        <f>ISNUMBER(SEARCH($J$1,Tabla35[[#This Row],[DATO PCGEM19]],1))</f>
        <v>0</v>
      </c>
    </row>
    <row r="1413" spans="1:7" ht="15" x14ac:dyDescent="0.25">
      <c r="A1413" s="21">
        <v>366221</v>
      </c>
      <c r="B1413" t="s">
        <v>446</v>
      </c>
      <c r="C1413" s="11" t="str">
        <f t="shared" si="21"/>
        <v>Analítica</v>
      </c>
      <c r="D1413" s="13"/>
      <c r="F1413" s="1" t="str">
        <f>CONCATENATE(Tabla13[[#This Row],[CODIGO CONTABLE]]," ",Tabla13[[#This Row],[DENOMINACIÓN]])</f>
        <v>366221 Activos biológicos en desarrollo costo de financiación</v>
      </c>
      <c r="G1413" s="1" t="b">
        <f>ISNUMBER(SEARCH($J$1,Tabla35[[#This Row],[DATO PCGEM19]],1))</f>
        <v>0</v>
      </c>
    </row>
    <row r="1414" spans="1:7" ht="15" x14ac:dyDescent="0.25">
      <c r="A1414" s="20">
        <v>367</v>
      </c>
      <c r="B1414" t="s">
        <v>644</v>
      </c>
      <c r="C1414" s="11" t="str">
        <f t="shared" si="21"/>
        <v>Subcuenta</v>
      </c>
      <c r="D1414" s="13"/>
      <c r="F1414" s="1" t="str">
        <f>CONCATENATE(Tabla13[[#This Row],[CODIGO CONTABLE]]," ",Tabla13[[#This Row],[DENOMINACIÓN]])</f>
        <v>367 Desvalorización de inversiones mobiliarias</v>
      </c>
      <c r="G1414" s="1" t="b">
        <f>ISNUMBER(SEARCH($J$1,Tabla35[[#This Row],[DATO PCGEM19]],1))</f>
        <v>0</v>
      </c>
    </row>
    <row r="1415" spans="1:7" ht="15" x14ac:dyDescent="0.25">
      <c r="A1415" s="20">
        <v>3671</v>
      </c>
      <c r="B1415" t="s">
        <v>457</v>
      </c>
      <c r="C1415" s="11" t="str">
        <f t="shared" si="21"/>
        <v>Divisionaria</v>
      </c>
      <c r="D1415" s="13"/>
      <c r="F1415" s="1" t="str">
        <f>CONCATENATE(Tabla13[[#This Row],[CODIGO CONTABLE]]," ",Tabla13[[#This Row],[DENOMINACIÓN]])</f>
        <v>3671 Inversiones a ser mantenidas hasta el vencimiento</v>
      </c>
      <c r="G1415" s="1" t="b">
        <f>ISNUMBER(SEARCH($J$1,Tabla35[[#This Row],[DATO PCGEM19]],1))</f>
        <v>0</v>
      </c>
    </row>
    <row r="1416" spans="1:7" ht="15" x14ac:dyDescent="0.25">
      <c r="A1416" s="20">
        <v>36711</v>
      </c>
      <c r="B1416" t="s">
        <v>171</v>
      </c>
      <c r="C1416" s="11" t="str">
        <f t="shared" si="21"/>
        <v>Subdivisionaria</v>
      </c>
      <c r="D1416" s="13"/>
      <c r="F1416" s="1" t="str">
        <f>CONCATENATE(Tabla13[[#This Row],[CODIGO CONTABLE]]," ",Tabla13[[#This Row],[DENOMINACIÓN]])</f>
        <v>36711 Costo</v>
      </c>
      <c r="G1416" s="1" t="b">
        <f>ISNUMBER(SEARCH($J$1,Tabla35[[#This Row],[DATO PCGEM19]],1))</f>
        <v>0</v>
      </c>
    </row>
    <row r="1417" spans="1:7" ht="15" x14ac:dyDescent="0.25">
      <c r="A1417" s="21">
        <v>367111</v>
      </c>
      <c r="B1417" t="s">
        <v>645</v>
      </c>
      <c r="C1417" s="11" t="str">
        <f t="shared" si="21"/>
        <v>Analítica</v>
      </c>
      <c r="D1417" s="13"/>
      <c r="F1417" s="1" t="str">
        <f>CONCATENATE(Tabla13[[#This Row],[CODIGO CONTABLE]]," ",Tabla13[[#This Row],[DENOMINACIÓN]])</f>
        <v>367111 Inversiones a ser mantenidas hasta el vencimiento costo</v>
      </c>
      <c r="G1417" s="1" t="b">
        <f>ISNUMBER(SEARCH($J$1,Tabla35[[#This Row],[DATO PCGEM19]],1))</f>
        <v>0</v>
      </c>
    </row>
    <row r="1418" spans="1:7" ht="15" x14ac:dyDescent="0.25">
      <c r="A1418" s="20">
        <v>3672</v>
      </c>
      <c r="B1418" t="s">
        <v>646</v>
      </c>
      <c r="C1418" s="11" t="str">
        <f t="shared" ref="C1418:C1481" si="22">IF(LEN(A1418)=1, "Elemento", IF(LEN(A1418)=2, "Cuenta", IF(LEN(A1418)=3, "Subcuenta", IF(LEN(A1418)=4, "Divisionaria", IF(LEN(A1418)=5, "Subdivisionaria", "Analítica")))))</f>
        <v>Divisionaria</v>
      </c>
      <c r="D1418" s="13"/>
      <c r="F1418" s="1" t="str">
        <f>CONCATENATE(Tabla13[[#This Row],[CODIGO CONTABLE]]," ",Tabla13[[#This Row],[DENOMINACIÓN]])</f>
        <v>3672 Inversiones financieras representativas de derecho patrimonial</v>
      </c>
      <c r="G1418" s="1" t="b">
        <f>ISNUMBER(SEARCH($J$1,Tabla35[[#This Row],[DATO PCGEM19]],1))</f>
        <v>0</v>
      </c>
    </row>
    <row r="1419" spans="1:7" ht="15" x14ac:dyDescent="0.25">
      <c r="A1419" s="20">
        <v>36721</v>
      </c>
      <c r="B1419" t="s">
        <v>171</v>
      </c>
      <c r="C1419" s="11" t="str">
        <f t="shared" si="22"/>
        <v>Subdivisionaria</v>
      </c>
      <c r="D1419" s="13"/>
      <c r="F1419" s="1" t="str">
        <f>CONCATENATE(Tabla13[[#This Row],[CODIGO CONTABLE]]," ",Tabla13[[#This Row],[DENOMINACIÓN]])</f>
        <v>36721 Costo</v>
      </c>
      <c r="G1419" s="1" t="b">
        <f>ISNUMBER(SEARCH($J$1,Tabla35[[#This Row],[DATO PCGEM19]],1))</f>
        <v>0</v>
      </c>
    </row>
    <row r="1420" spans="1:7" ht="15" x14ac:dyDescent="0.25">
      <c r="A1420" s="21">
        <v>367211</v>
      </c>
      <c r="B1420" t="s">
        <v>647</v>
      </c>
      <c r="C1420" s="11" t="str">
        <f t="shared" si="22"/>
        <v>Analítica</v>
      </c>
      <c r="D1420" s="13"/>
      <c r="F1420" s="1" t="str">
        <f>CONCATENATE(Tabla13[[#This Row],[CODIGO CONTABLE]]," ",Tabla13[[#This Row],[DENOMINACIÓN]])</f>
        <v>367211 Inversiones financieras representativas de derecho patrimonial costo</v>
      </c>
      <c r="G1420" s="1" t="b">
        <f>ISNUMBER(SEARCH($J$1,Tabla35[[#This Row],[DATO PCGEM19]],1))</f>
        <v>0</v>
      </c>
    </row>
    <row r="1421" spans="1:7" ht="15" x14ac:dyDescent="0.25">
      <c r="A1421" s="20">
        <v>3673</v>
      </c>
      <c r="B1421" t="s">
        <v>187</v>
      </c>
      <c r="C1421" s="11" t="str">
        <f t="shared" si="22"/>
        <v>Divisionaria</v>
      </c>
      <c r="D1421" s="13"/>
      <c r="F1421" s="1" t="str">
        <f>CONCATENATE(Tabla13[[#This Row],[CODIGO CONTABLE]]," ",Tabla13[[#This Row],[DENOMINACIÓN]])</f>
        <v>3673 Otras inversiones financieras</v>
      </c>
      <c r="G1421" s="1" t="b">
        <f>ISNUMBER(SEARCH($J$1,Tabla35[[#This Row],[DATO PCGEM19]],1))</f>
        <v>0</v>
      </c>
    </row>
    <row r="1422" spans="1:7" ht="15" x14ac:dyDescent="0.25">
      <c r="A1422" s="20">
        <v>36731</v>
      </c>
      <c r="B1422" t="s">
        <v>171</v>
      </c>
      <c r="C1422" s="11" t="str">
        <f t="shared" si="22"/>
        <v>Subdivisionaria</v>
      </c>
      <c r="D1422" s="13"/>
      <c r="F1422" s="1" t="str">
        <f>CONCATENATE(Tabla13[[#This Row],[CODIGO CONTABLE]]," ",Tabla13[[#This Row],[DENOMINACIÓN]])</f>
        <v>36731 Costo</v>
      </c>
      <c r="G1422" s="1" t="b">
        <f>ISNUMBER(SEARCH($J$1,Tabla35[[#This Row],[DATO PCGEM19]],1))</f>
        <v>0</v>
      </c>
    </row>
    <row r="1423" spans="1:7" ht="15" x14ac:dyDescent="0.25">
      <c r="A1423" s="21">
        <v>367311</v>
      </c>
      <c r="B1423" t="s">
        <v>648</v>
      </c>
      <c r="C1423" s="11" t="str">
        <f t="shared" si="22"/>
        <v>Analítica</v>
      </c>
      <c r="D1423" s="13"/>
      <c r="F1423" s="1" t="str">
        <f>CONCATENATE(Tabla13[[#This Row],[CODIGO CONTABLE]]," ",Tabla13[[#This Row],[DENOMINACIÓN]])</f>
        <v>367311 Otras inversiones financieras costo</v>
      </c>
      <c r="G1423" s="1" t="b">
        <f>ISNUMBER(SEARCH($J$1,Tabla35[[#This Row],[DATO PCGEM19]],1))</f>
        <v>0</v>
      </c>
    </row>
    <row r="1424" spans="1:7" ht="15" x14ac:dyDescent="0.25">
      <c r="A1424" s="18">
        <v>37</v>
      </c>
      <c r="B1424" s="19" t="s">
        <v>24</v>
      </c>
      <c r="C1424" s="11" t="str">
        <f t="shared" si="22"/>
        <v>Cuenta</v>
      </c>
      <c r="D1424" s="13"/>
      <c r="F1424" s="1" t="str">
        <f>CONCATENATE(Tabla13[[#This Row],[CODIGO CONTABLE]]," ",Tabla13[[#This Row],[DENOMINACIÓN]])</f>
        <v>37 ACTIVO DIFERIDO</v>
      </c>
      <c r="G1424" s="1" t="b">
        <f>ISNUMBER(SEARCH($J$1,Tabla35[[#This Row],[DATO PCGEM19]],1))</f>
        <v>0</v>
      </c>
    </row>
    <row r="1425" spans="1:7" ht="15" x14ac:dyDescent="0.25">
      <c r="A1425" s="20">
        <v>371</v>
      </c>
      <c r="B1425" t="s">
        <v>649</v>
      </c>
      <c r="C1425" s="11" t="str">
        <f t="shared" si="22"/>
        <v>Subcuenta</v>
      </c>
      <c r="D1425" s="13"/>
      <c r="F1425" s="1" t="str">
        <f>CONCATENATE(Tabla13[[#This Row],[CODIGO CONTABLE]]," ",Tabla13[[#This Row],[DENOMINACIÓN]])</f>
        <v>371 Impuesto a la renta diferido</v>
      </c>
      <c r="G1425" s="1" t="b">
        <f>ISNUMBER(SEARCH($J$1,Tabla35[[#This Row],[DATO PCGEM19]],1))</f>
        <v>0</v>
      </c>
    </row>
    <row r="1426" spans="1:7" ht="15" x14ac:dyDescent="0.25">
      <c r="A1426" s="20">
        <v>3711</v>
      </c>
      <c r="B1426" t="s">
        <v>650</v>
      </c>
      <c r="C1426" s="11" t="str">
        <f t="shared" si="22"/>
        <v>Divisionaria</v>
      </c>
      <c r="D1426" s="13"/>
      <c r="F1426" s="1" t="str">
        <f>CONCATENATE(Tabla13[[#This Row],[CODIGO CONTABLE]]," ",Tabla13[[#This Row],[DENOMINACIÓN]])</f>
        <v>3711 Impuesto a la renta diferido-patrimonio</v>
      </c>
      <c r="G1426" s="1" t="b">
        <f>ISNUMBER(SEARCH($J$1,Tabla35[[#This Row],[DATO PCGEM19]],1))</f>
        <v>0</v>
      </c>
    </row>
    <row r="1427" spans="1:7" ht="15" x14ac:dyDescent="0.25">
      <c r="A1427" s="21">
        <v>371101</v>
      </c>
      <c r="B1427" t="s">
        <v>650</v>
      </c>
      <c r="C1427" s="11" t="str">
        <f t="shared" si="22"/>
        <v>Analítica</v>
      </c>
      <c r="D1427" s="13"/>
      <c r="F1427" s="1" t="str">
        <f>CONCATENATE(Tabla13[[#This Row],[CODIGO CONTABLE]]," ",Tabla13[[#This Row],[DENOMINACIÓN]])</f>
        <v>371101 Impuesto a la renta diferido-patrimonio</v>
      </c>
      <c r="G1427" s="1" t="b">
        <f>ISNUMBER(SEARCH($J$1,Tabla35[[#This Row],[DATO PCGEM19]],1))</f>
        <v>0</v>
      </c>
    </row>
    <row r="1428" spans="1:7" ht="15" x14ac:dyDescent="0.25">
      <c r="A1428" s="20">
        <v>3712</v>
      </c>
      <c r="B1428" t="s">
        <v>651</v>
      </c>
      <c r="C1428" s="11" t="str">
        <f t="shared" si="22"/>
        <v>Divisionaria</v>
      </c>
      <c r="D1428" s="13"/>
      <c r="F1428" s="1" t="str">
        <f>CONCATENATE(Tabla13[[#This Row],[CODIGO CONTABLE]]," ",Tabla13[[#This Row],[DENOMINACIÓN]])</f>
        <v>3712 Impuesto a la renta diferido-resultados</v>
      </c>
      <c r="G1428" s="1" t="b">
        <f>ISNUMBER(SEARCH($J$1,Tabla35[[#This Row],[DATO PCGEM19]],1))</f>
        <v>0</v>
      </c>
    </row>
    <row r="1429" spans="1:7" ht="15" x14ac:dyDescent="0.25">
      <c r="A1429" s="21">
        <v>371201</v>
      </c>
      <c r="B1429" t="s">
        <v>651</v>
      </c>
      <c r="C1429" s="11" t="str">
        <f t="shared" si="22"/>
        <v>Analítica</v>
      </c>
      <c r="D1429" s="13"/>
      <c r="F1429" s="1" t="str">
        <f>CONCATENATE(Tabla13[[#This Row],[CODIGO CONTABLE]]," ",Tabla13[[#This Row],[DENOMINACIÓN]])</f>
        <v>371201 Impuesto a la renta diferido-resultados</v>
      </c>
      <c r="G1429" s="1" t="b">
        <f>ISNUMBER(SEARCH($J$1,Tabla35[[#This Row],[DATO PCGEM19]],1))</f>
        <v>0</v>
      </c>
    </row>
    <row r="1430" spans="1:7" ht="15" x14ac:dyDescent="0.25">
      <c r="A1430" s="20">
        <v>372</v>
      </c>
      <c r="B1430" t="s">
        <v>652</v>
      </c>
      <c r="C1430" s="11" t="str">
        <f t="shared" si="22"/>
        <v>Subcuenta</v>
      </c>
      <c r="D1430" s="13"/>
      <c r="F1430" s="1" t="str">
        <f>CONCATENATE(Tabla13[[#This Row],[CODIGO CONTABLE]]," ",Tabla13[[#This Row],[DENOMINACIÓN]])</f>
        <v>372 Participaciones de los trabajadores diferidas</v>
      </c>
      <c r="G1430" s="1" t="b">
        <f>ISNUMBER(SEARCH($J$1,Tabla35[[#This Row],[DATO PCGEM19]],1))</f>
        <v>0</v>
      </c>
    </row>
    <row r="1431" spans="1:7" ht="15" x14ac:dyDescent="0.25">
      <c r="A1431" s="20">
        <v>3721</v>
      </c>
      <c r="B1431" t="s">
        <v>653</v>
      </c>
      <c r="C1431" s="11" t="str">
        <f t="shared" si="22"/>
        <v>Divisionaria</v>
      </c>
      <c r="D1431" s="13"/>
      <c r="F1431" s="1" t="str">
        <f>CONCATENATE(Tabla13[[#This Row],[CODIGO CONTABLE]]," ",Tabla13[[#This Row],[DENOMINACIÓN]])</f>
        <v>3721 Participaciones de los trabajadores diferidas-patrimonio</v>
      </c>
      <c r="G1431" s="1" t="b">
        <f>ISNUMBER(SEARCH($J$1,Tabla35[[#This Row],[DATO PCGEM19]],1))</f>
        <v>0</v>
      </c>
    </row>
    <row r="1432" spans="1:7" ht="15" x14ac:dyDescent="0.25">
      <c r="A1432" s="21">
        <v>372101</v>
      </c>
      <c r="B1432" t="s">
        <v>653</v>
      </c>
      <c r="C1432" s="11" t="str">
        <f t="shared" si="22"/>
        <v>Analítica</v>
      </c>
      <c r="D1432" s="13"/>
      <c r="F1432" s="1" t="str">
        <f>CONCATENATE(Tabla13[[#This Row],[CODIGO CONTABLE]]," ",Tabla13[[#This Row],[DENOMINACIÓN]])</f>
        <v>372101 Participaciones de los trabajadores diferidas-patrimonio</v>
      </c>
      <c r="G1432" s="1" t="b">
        <f>ISNUMBER(SEARCH($J$1,Tabla35[[#This Row],[DATO PCGEM19]],1))</f>
        <v>0</v>
      </c>
    </row>
    <row r="1433" spans="1:7" ht="15" x14ac:dyDescent="0.25">
      <c r="A1433" s="20">
        <v>3722</v>
      </c>
      <c r="B1433" t="s">
        <v>654</v>
      </c>
      <c r="C1433" s="11" t="str">
        <f t="shared" si="22"/>
        <v>Divisionaria</v>
      </c>
      <c r="D1433" s="13"/>
      <c r="F1433" s="1" t="str">
        <f>CONCATENATE(Tabla13[[#This Row],[CODIGO CONTABLE]]," ",Tabla13[[#This Row],[DENOMINACIÓN]])</f>
        <v>3722 Participaciones de los trabajadores diferidas-resultados</v>
      </c>
      <c r="G1433" s="1" t="b">
        <f>ISNUMBER(SEARCH($J$1,Tabla35[[#This Row],[DATO PCGEM19]],1))</f>
        <v>0</v>
      </c>
    </row>
    <row r="1434" spans="1:7" ht="15" x14ac:dyDescent="0.25">
      <c r="A1434" s="21">
        <v>372201</v>
      </c>
      <c r="B1434" t="s">
        <v>654</v>
      </c>
      <c r="C1434" s="11" t="str">
        <f t="shared" si="22"/>
        <v>Analítica</v>
      </c>
      <c r="D1434" s="13"/>
      <c r="F1434" s="1" t="str">
        <f>CONCATENATE(Tabla13[[#This Row],[CODIGO CONTABLE]]," ",Tabla13[[#This Row],[DENOMINACIÓN]])</f>
        <v>372201 Participaciones de los trabajadores diferidas-resultados</v>
      </c>
      <c r="G1434" s="1" t="b">
        <f>ISNUMBER(SEARCH($J$1,Tabla35[[#This Row],[DATO PCGEM19]],1))</f>
        <v>0</v>
      </c>
    </row>
    <row r="1435" spans="1:7" ht="15" x14ac:dyDescent="0.25">
      <c r="A1435" s="20">
        <v>373</v>
      </c>
      <c r="B1435" t="s">
        <v>655</v>
      </c>
      <c r="C1435" s="11" t="str">
        <f t="shared" si="22"/>
        <v>Subcuenta</v>
      </c>
      <c r="D1435" s="13"/>
      <c r="F1435" s="1" t="str">
        <f>CONCATENATE(Tabla13[[#This Row],[CODIGO CONTABLE]]," ",Tabla13[[#This Row],[DENOMINACIÓN]])</f>
        <v>373 Intereses diferidos</v>
      </c>
      <c r="G1435" s="1" t="b">
        <f>ISNUMBER(SEARCH($J$1,Tabla35[[#This Row],[DATO PCGEM19]],1))</f>
        <v>0</v>
      </c>
    </row>
    <row r="1436" spans="1:7" ht="15" x14ac:dyDescent="0.25">
      <c r="A1436" s="20">
        <v>3731</v>
      </c>
      <c r="B1436" t="s">
        <v>656</v>
      </c>
      <c r="C1436" s="11" t="str">
        <f t="shared" si="22"/>
        <v>Divisionaria</v>
      </c>
      <c r="D1436" s="13"/>
      <c r="F1436" s="1" t="str">
        <f>CONCATENATE(Tabla13[[#This Row],[CODIGO CONTABLE]]," ",Tabla13[[#This Row],[DENOMINACIÓN]])</f>
        <v>3731 Intereses no devengados en transacciones con terceros</v>
      </c>
      <c r="G1436" s="1" t="b">
        <f>ISNUMBER(SEARCH($J$1,Tabla35[[#This Row],[DATO PCGEM19]],1))</f>
        <v>0</v>
      </c>
    </row>
    <row r="1437" spans="1:7" ht="15" x14ac:dyDescent="0.25">
      <c r="A1437" s="21">
        <v>373101</v>
      </c>
      <c r="B1437" t="s">
        <v>657</v>
      </c>
      <c r="C1437" s="11" t="str">
        <f t="shared" si="22"/>
        <v>Analítica</v>
      </c>
      <c r="D1437" s="13"/>
      <c r="F1437" s="1" t="str">
        <f>CONCATENATE(Tabla13[[#This Row],[CODIGO CONTABLE]]," ",Tabla13[[#This Row],[DENOMINACIÓN]])</f>
        <v>373101 Intereses por prestamos financieros</v>
      </c>
      <c r="G1437" s="1" t="b">
        <f>ISNUMBER(SEARCH($J$1,Tabla35[[#This Row],[DATO PCGEM19]],1))</f>
        <v>0</v>
      </c>
    </row>
    <row r="1438" spans="1:7" ht="15" x14ac:dyDescent="0.25">
      <c r="A1438" s="21">
        <v>373102</v>
      </c>
      <c r="B1438" t="s">
        <v>658</v>
      </c>
      <c r="C1438" s="11" t="str">
        <f t="shared" si="22"/>
        <v>Analítica</v>
      </c>
      <c r="D1438" s="13"/>
      <c r="F1438" s="1" t="str">
        <f>CONCATENATE(Tabla13[[#This Row],[CODIGO CONTABLE]]," ",Tabla13[[#This Row],[DENOMINACIÓN]])</f>
        <v>373102 Comisiones por prestamos financieros</v>
      </c>
      <c r="G1438" s="1" t="b">
        <f>ISNUMBER(SEARCH($J$1,Tabla35[[#This Row],[DATO PCGEM19]],1))</f>
        <v>0</v>
      </c>
    </row>
    <row r="1439" spans="1:7" ht="15" x14ac:dyDescent="0.25">
      <c r="A1439" s="21">
        <v>373103</v>
      </c>
      <c r="B1439" t="s">
        <v>659</v>
      </c>
      <c r="C1439" s="11" t="str">
        <f t="shared" si="22"/>
        <v>Analítica</v>
      </c>
      <c r="D1439" s="13"/>
      <c r="F1439" s="1" t="str">
        <f>CONCATENATE(Tabla13[[#This Row],[CODIGO CONTABLE]]," ",Tabla13[[#This Row],[DENOMINACIÓN]])</f>
        <v>373103 Intereses por leasing</v>
      </c>
      <c r="G1439" s="1" t="b">
        <f>ISNUMBER(SEARCH($J$1,Tabla35[[#This Row],[DATO PCGEM19]],1))</f>
        <v>0</v>
      </c>
    </row>
    <row r="1440" spans="1:7" ht="15" x14ac:dyDescent="0.25">
      <c r="A1440" s="21">
        <v>373104</v>
      </c>
      <c r="B1440" t="s">
        <v>660</v>
      </c>
      <c r="C1440" s="11" t="str">
        <f t="shared" si="22"/>
        <v>Analítica</v>
      </c>
      <c r="D1440" s="13"/>
      <c r="F1440" s="1" t="str">
        <f>CONCATENATE(Tabla13[[#This Row],[CODIGO CONTABLE]]," ",Tabla13[[#This Row],[DENOMINACIÓN]])</f>
        <v>373104 Comisiones por leasing</v>
      </c>
      <c r="G1440" s="1" t="b">
        <f>ISNUMBER(SEARCH($J$1,Tabla35[[#This Row],[DATO PCGEM19]],1))</f>
        <v>0</v>
      </c>
    </row>
    <row r="1441" spans="1:7" ht="15" x14ac:dyDescent="0.25">
      <c r="A1441" s="21">
        <v>373105</v>
      </c>
      <c r="B1441" t="s">
        <v>661</v>
      </c>
      <c r="C1441" s="11" t="str">
        <f t="shared" si="22"/>
        <v>Analítica</v>
      </c>
      <c r="D1441" s="13"/>
      <c r="F1441" s="1" t="str">
        <f>CONCATENATE(Tabla13[[#This Row],[CODIGO CONTABLE]]," ",Tabla13[[#This Row],[DENOMINACIÓN]])</f>
        <v>373105 Intereses por financiamiento electrónico</v>
      </c>
      <c r="G1441" s="1" t="b">
        <f>ISNUMBER(SEARCH($J$1,Tabla35[[#This Row],[DATO PCGEM19]],1))</f>
        <v>0</v>
      </c>
    </row>
    <row r="1442" spans="1:7" ht="15" x14ac:dyDescent="0.25">
      <c r="A1442" s="21">
        <v>373106</v>
      </c>
      <c r="B1442" t="s">
        <v>662</v>
      </c>
      <c r="C1442" s="11" t="str">
        <f t="shared" si="22"/>
        <v>Analítica</v>
      </c>
      <c r="D1442" s="13"/>
      <c r="F1442" s="1" t="str">
        <f>CONCATENATE(Tabla13[[#This Row],[CODIGO CONTABLE]]," ",Tabla13[[#This Row],[DENOMINACIÓN]])</f>
        <v>373106 Comisiones por financiamniento electrónico</v>
      </c>
      <c r="G1442" s="1" t="b">
        <f>ISNUMBER(SEARCH($J$1,Tabla35[[#This Row],[DATO PCGEM19]],1))</f>
        <v>0</v>
      </c>
    </row>
    <row r="1443" spans="1:7" ht="15" x14ac:dyDescent="0.25">
      <c r="A1443" s="21">
        <v>373107</v>
      </c>
      <c r="B1443" t="s">
        <v>663</v>
      </c>
      <c r="C1443" s="11" t="str">
        <f t="shared" si="22"/>
        <v>Analítica</v>
      </c>
      <c r="D1443" s="13"/>
      <c r="F1443" s="1" t="str">
        <f>CONCATENATE(Tabla13[[#This Row],[CODIGO CONTABLE]]," ",Tabla13[[#This Row],[DENOMINACIÓN]])</f>
        <v>373107 Intereses confirming</v>
      </c>
      <c r="G1443" s="1" t="b">
        <f>ISNUMBER(SEARCH($J$1,Tabla35[[#This Row],[DATO PCGEM19]],1))</f>
        <v>0</v>
      </c>
    </row>
    <row r="1444" spans="1:7" ht="15" x14ac:dyDescent="0.25">
      <c r="A1444" s="21">
        <v>373108</v>
      </c>
      <c r="B1444" t="s">
        <v>664</v>
      </c>
      <c r="C1444" s="11" t="str">
        <f t="shared" si="22"/>
        <v>Analítica</v>
      </c>
      <c r="D1444" s="13"/>
      <c r="F1444" s="1" t="str">
        <f>CONCATENATE(Tabla13[[#This Row],[CODIGO CONTABLE]]," ",Tabla13[[#This Row],[DENOMINACIÓN]])</f>
        <v>373108 Comisiones confirming</v>
      </c>
      <c r="G1444" s="1" t="b">
        <f>ISNUMBER(SEARCH($J$1,Tabla35[[#This Row],[DATO PCGEM19]],1))</f>
        <v>0</v>
      </c>
    </row>
    <row r="1445" spans="1:7" ht="15" x14ac:dyDescent="0.25">
      <c r="A1445" s="21">
        <v>373109</v>
      </c>
      <c r="B1445" t="s">
        <v>665</v>
      </c>
      <c r="C1445" s="11" t="str">
        <f t="shared" si="22"/>
        <v>Analítica</v>
      </c>
      <c r="D1445" s="13"/>
      <c r="F1445" s="1" t="str">
        <f>CONCATENATE(Tabla13[[#This Row],[CODIGO CONTABLE]]," ",Tabla13[[#This Row],[DENOMINACIÓN]])</f>
        <v>373109 Comisiones carta fianza</v>
      </c>
      <c r="G1445" s="1" t="b">
        <f>ISNUMBER(SEARCH($J$1,Tabla35[[#This Row],[DATO PCGEM19]],1))</f>
        <v>0</v>
      </c>
    </row>
    <row r="1446" spans="1:7" ht="15" x14ac:dyDescent="0.25">
      <c r="A1446" s="21">
        <v>373110</v>
      </c>
      <c r="B1446" t="s">
        <v>666</v>
      </c>
      <c r="C1446" s="11" t="str">
        <f t="shared" si="22"/>
        <v>Analítica</v>
      </c>
      <c r="D1446" s="13"/>
      <c r="F1446" s="1" t="str">
        <f>CONCATENATE(Tabla13[[#This Row],[CODIGO CONTABLE]]," ",Tabla13[[#This Row],[DENOMINACIÓN]])</f>
        <v>373110 Intereses por mutuo dinerario</v>
      </c>
      <c r="G1446" s="1" t="b">
        <f>ISNUMBER(SEARCH($J$1,Tabla35[[#This Row],[DATO PCGEM19]],1))</f>
        <v>0</v>
      </c>
    </row>
    <row r="1447" spans="1:7" ht="15" x14ac:dyDescent="0.25">
      <c r="A1447" s="20">
        <v>3732</v>
      </c>
      <c r="B1447" t="s">
        <v>667</v>
      </c>
      <c r="C1447" s="11" t="str">
        <f t="shared" si="22"/>
        <v>Divisionaria</v>
      </c>
      <c r="D1447" s="13"/>
      <c r="F1447" s="1" t="str">
        <f>CONCATENATE(Tabla13[[#This Row],[CODIGO CONTABLE]]," ",Tabla13[[#This Row],[DENOMINACIÓN]])</f>
        <v>3732 Intereses no devengados en medición a valor descontado</v>
      </c>
      <c r="G1447" s="1" t="b">
        <f>ISNUMBER(SEARCH($J$1,Tabla35[[#This Row],[DATO PCGEM19]],1))</f>
        <v>0</v>
      </c>
    </row>
    <row r="1448" spans="1:7" ht="15" x14ac:dyDescent="0.25">
      <c r="A1448" s="21">
        <v>373201</v>
      </c>
      <c r="B1448" t="s">
        <v>667</v>
      </c>
      <c r="C1448" s="11" t="str">
        <f t="shared" si="22"/>
        <v>Analítica</v>
      </c>
      <c r="D1448" s="13"/>
      <c r="F1448" s="1" t="str">
        <f>CONCATENATE(Tabla13[[#This Row],[CODIGO CONTABLE]]," ",Tabla13[[#This Row],[DENOMINACIÓN]])</f>
        <v>373201 Intereses no devengados en medición a valor descontado</v>
      </c>
      <c r="G1448" s="1" t="b">
        <f>ISNUMBER(SEARCH($J$1,Tabla35[[#This Row],[DATO PCGEM19]],1))</f>
        <v>0</v>
      </c>
    </row>
    <row r="1449" spans="1:7" ht="15" x14ac:dyDescent="0.25">
      <c r="A1449" s="20">
        <v>3739</v>
      </c>
      <c r="B1449" t="s">
        <v>668</v>
      </c>
      <c r="C1449" s="11" t="str">
        <f t="shared" si="22"/>
        <v>Divisionaria</v>
      </c>
      <c r="D1449" s="13"/>
      <c r="F1449" s="1" t="str">
        <f>CONCATENATE(Tabla13[[#This Row],[CODIGO CONTABLE]]," ",Tabla13[[#This Row],[DENOMINACIÓN]])</f>
        <v>3739 Intereses por fraccionamiento tributario</v>
      </c>
      <c r="G1449" s="1" t="b">
        <f>ISNUMBER(SEARCH($J$1,Tabla35[[#This Row],[DATO PCGEM19]],1))</f>
        <v>0</v>
      </c>
    </row>
    <row r="1450" spans="1:7" ht="15" x14ac:dyDescent="0.25">
      <c r="A1450" s="20">
        <v>373900</v>
      </c>
      <c r="B1450" t="s">
        <v>668</v>
      </c>
      <c r="C1450" s="11" t="str">
        <f t="shared" si="22"/>
        <v>Analítica</v>
      </c>
      <c r="D1450" s="13"/>
      <c r="F1450" s="1" t="str">
        <f>CONCATENATE(Tabla13[[#This Row],[CODIGO CONTABLE]]," ",Tabla13[[#This Row],[DENOMINACIÓN]])</f>
        <v>373900 Intereses por fraccionamiento tributario</v>
      </c>
      <c r="G1450" s="1" t="b">
        <f>ISNUMBER(SEARCH($J$1,Tabla35[[#This Row],[DATO PCGEM19]],1))</f>
        <v>0</v>
      </c>
    </row>
    <row r="1451" spans="1:7" ht="15" x14ac:dyDescent="0.25">
      <c r="A1451" s="18">
        <v>38</v>
      </c>
      <c r="B1451" s="19" t="s">
        <v>25</v>
      </c>
      <c r="C1451" s="11" t="str">
        <f t="shared" si="22"/>
        <v>Cuenta</v>
      </c>
      <c r="D1451" s="13"/>
      <c r="F1451" s="1" t="str">
        <f>CONCATENATE(Tabla13[[#This Row],[CODIGO CONTABLE]]," ",Tabla13[[#This Row],[DENOMINACIÓN]])</f>
        <v>38 OTROS ACTIVOS</v>
      </c>
      <c r="G1451" s="1" t="b">
        <f>ISNUMBER(SEARCH($J$1,Tabla35[[#This Row],[DATO PCGEM19]],1))</f>
        <v>0</v>
      </c>
    </row>
    <row r="1452" spans="1:7" ht="15" x14ac:dyDescent="0.25">
      <c r="A1452" s="20">
        <v>381</v>
      </c>
      <c r="B1452" t="s">
        <v>669</v>
      </c>
      <c r="C1452" s="11" t="str">
        <f t="shared" si="22"/>
        <v>Subcuenta</v>
      </c>
      <c r="D1452" s="13"/>
      <c r="F1452" s="1" t="str">
        <f>CONCATENATE(Tabla13[[#This Row],[CODIGO CONTABLE]]," ",Tabla13[[#This Row],[DENOMINACIÓN]])</f>
        <v>381 Bienes de arte y cultura</v>
      </c>
      <c r="G1452" s="1" t="b">
        <f>ISNUMBER(SEARCH($J$1,Tabla35[[#This Row],[DATO PCGEM19]],1))</f>
        <v>0</v>
      </c>
    </row>
    <row r="1453" spans="1:7" ht="15" x14ac:dyDescent="0.25">
      <c r="A1453" s="20">
        <v>3811</v>
      </c>
      <c r="B1453" t="s">
        <v>670</v>
      </c>
      <c r="C1453" s="11" t="str">
        <f t="shared" si="22"/>
        <v>Divisionaria</v>
      </c>
      <c r="D1453" s="13"/>
      <c r="F1453" s="1" t="str">
        <f>CONCATENATE(Tabla13[[#This Row],[CODIGO CONTABLE]]," ",Tabla13[[#This Row],[DENOMINACIÓN]])</f>
        <v>3811 Obras de arte</v>
      </c>
      <c r="G1453" s="1" t="b">
        <f>ISNUMBER(SEARCH($J$1,Tabla35[[#This Row],[DATO PCGEM19]],1))</f>
        <v>0</v>
      </c>
    </row>
    <row r="1454" spans="1:7" ht="15" x14ac:dyDescent="0.25">
      <c r="A1454" s="21">
        <v>381101</v>
      </c>
      <c r="B1454" t="s">
        <v>670</v>
      </c>
      <c r="C1454" s="11" t="str">
        <f t="shared" si="22"/>
        <v>Analítica</v>
      </c>
      <c r="D1454" s="13"/>
      <c r="F1454" s="1" t="str">
        <f>CONCATENATE(Tabla13[[#This Row],[CODIGO CONTABLE]]," ",Tabla13[[#This Row],[DENOMINACIÓN]])</f>
        <v>381101 Obras de arte</v>
      </c>
      <c r="G1454" s="1" t="b">
        <f>ISNUMBER(SEARCH($J$1,Tabla35[[#This Row],[DATO PCGEM19]],1))</f>
        <v>0</v>
      </c>
    </row>
    <row r="1455" spans="1:7" ht="15" x14ac:dyDescent="0.25">
      <c r="A1455" s="20">
        <v>3812</v>
      </c>
      <c r="B1455" t="s">
        <v>671</v>
      </c>
      <c r="C1455" s="11" t="str">
        <f t="shared" si="22"/>
        <v>Divisionaria</v>
      </c>
      <c r="D1455" s="13"/>
      <c r="F1455" s="1" t="str">
        <f>CONCATENATE(Tabla13[[#This Row],[CODIGO CONTABLE]]," ",Tabla13[[#This Row],[DENOMINACIÓN]])</f>
        <v>3812 Biblioteca</v>
      </c>
      <c r="G1455" s="1" t="b">
        <f>ISNUMBER(SEARCH($J$1,Tabla35[[#This Row],[DATO PCGEM19]],1))</f>
        <v>0</v>
      </c>
    </row>
    <row r="1456" spans="1:7" ht="15" x14ac:dyDescent="0.25">
      <c r="A1456" s="21">
        <v>381201</v>
      </c>
      <c r="B1456" t="s">
        <v>671</v>
      </c>
      <c r="C1456" s="11" t="str">
        <f t="shared" si="22"/>
        <v>Analítica</v>
      </c>
      <c r="D1456" s="13"/>
      <c r="F1456" s="1" t="str">
        <f>CONCATENATE(Tabla13[[#This Row],[CODIGO CONTABLE]]," ",Tabla13[[#This Row],[DENOMINACIÓN]])</f>
        <v>381201 Biblioteca</v>
      </c>
      <c r="G1456" s="1" t="b">
        <f>ISNUMBER(SEARCH($J$1,Tabla35[[#This Row],[DATO PCGEM19]],1))</f>
        <v>0</v>
      </c>
    </row>
    <row r="1457" spans="1:7" ht="15" x14ac:dyDescent="0.25">
      <c r="A1457" s="20">
        <v>3813</v>
      </c>
      <c r="B1457" t="s">
        <v>672</v>
      </c>
      <c r="C1457" s="11" t="str">
        <f t="shared" si="22"/>
        <v>Divisionaria</v>
      </c>
      <c r="D1457" s="13"/>
      <c r="F1457" s="1" t="str">
        <f>CONCATENATE(Tabla13[[#This Row],[CODIGO CONTABLE]]," ",Tabla13[[#This Row],[DENOMINACIÓN]])</f>
        <v>3813 Otros</v>
      </c>
      <c r="G1457" s="1" t="b">
        <f>ISNUMBER(SEARCH($J$1,Tabla35[[#This Row],[DATO PCGEM19]],1))</f>
        <v>0</v>
      </c>
    </row>
    <row r="1458" spans="1:7" ht="15" x14ac:dyDescent="0.25">
      <c r="A1458" s="21">
        <v>381301</v>
      </c>
      <c r="B1458" t="s">
        <v>672</v>
      </c>
      <c r="C1458" s="11" t="str">
        <f t="shared" si="22"/>
        <v>Analítica</v>
      </c>
      <c r="D1458" s="13"/>
      <c r="F1458" s="1" t="str">
        <f>CONCATENATE(Tabla13[[#This Row],[CODIGO CONTABLE]]," ",Tabla13[[#This Row],[DENOMINACIÓN]])</f>
        <v>381301 Otros</v>
      </c>
      <c r="G1458" s="1" t="b">
        <f>ISNUMBER(SEARCH($J$1,Tabla35[[#This Row],[DATO PCGEM19]],1))</f>
        <v>0</v>
      </c>
    </row>
    <row r="1459" spans="1:7" ht="15" x14ac:dyDescent="0.25">
      <c r="A1459" s="20">
        <v>382</v>
      </c>
      <c r="B1459" t="s">
        <v>673</v>
      </c>
      <c r="C1459" s="11" t="str">
        <f t="shared" si="22"/>
        <v>Subcuenta</v>
      </c>
      <c r="D1459" s="13"/>
      <c r="F1459" s="1" t="str">
        <f>CONCATENATE(Tabla13[[#This Row],[CODIGO CONTABLE]]," ",Tabla13[[#This Row],[DENOMINACIÓN]])</f>
        <v>382 Diversos</v>
      </c>
      <c r="G1459" s="1" t="b">
        <f>ISNUMBER(SEARCH($J$1,Tabla35[[#This Row],[DATO PCGEM19]],1))</f>
        <v>0</v>
      </c>
    </row>
    <row r="1460" spans="1:7" ht="15" x14ac:dyDescent="0.25">
      <c r="A1460" s="20">
        <v>3821</v>
      </c>
      <c r="B1460" t="s">
        <v>674</v>
      </c>
      <c r="C1460" s="11" t="str">
        <f t="shared" si="22"/>
        <v>Divisionaria</v>
      </c>
      <c r="D1460" s="13"/>
      <c r="F1460" s="1" t="str">
        <f>CONCATENATE(Tabla13[[#This Row],[CODIGO CONTABLE]]," ",Tabla13[[#This Row],[DENOMINACIÓN]])</f>
        <v>3821 Monedas y joyas</v>
      </c>
      <c r="G1460" s="1" t="b">
        <f>ISNUMBER(SEARCH($J$1,Tabla35[[#This Row],[DATO PCGEM19]],1))</f>
        <v>0</v>
      </c>
    </row>
    <row r="1461" spans="1:7" ht="15" x14ac:dyDescent="0.25">
      <c r="A1461" s="21">
        <v>382101</v>
      </c>
      <c r="B1461" t="s">
        <v>674</v>
      </c>
      <c r="C1461" s="11" t="str">
        <f t="shared" si="22"/>
        <v>Analítica</v>
      </c>
      <c r="D1461" s="13"/>
      <c r="F1461" s="1" t="str">
        <f>CONCATENATE(Tabla13[[#This Row],[CODIGO CONTABLE]]," ",Tabla13[[#This Row],[DENOMINACIÓN]])</f>
        <v>382101 Monedas y joyas</v>
      </c>
      <c r="G1461" s="1" t="b">
        <f>ISNUMBER(SEARCH($J$1,Tabla35[[#This Row],[DATO PCGEM19]],1))</f>
        <v>0</v>
      </c>
    </row>
    <row r="1462" spans="1:7" ht="15" x14ac:dyDescent="0.25">
      <c r="A1462" s="20">
        <v>3822</v>
      </c>
      <c r="B1462" t="s">
        <v>675</v>
      </c>
      <c r="C1462" s="11" t="str">
        <f t="shared" si="22"/>
        <v>Divisionaria</v>
      </c>
      <c r="D1462" s="13"/>
      <c r="F1462" s="1" t="str">
        <f>CONCATENATE(Tabla13[[#This Row],[CODIGO CONTABLE]]," ",Tabla13[[#This Row],[DENOMINACIÓN]])</f>
        <v>3822 Bienes entregados en comodato</v>
      </c>
      <c r="G1462" s="1" t="b">
        <f>ISNUMBER(SEARCH($J$1,Tabla35[[#This Row],[DATO PCGEM19]],1))</f>
        <v>0</v>
      </c>
    </row>
    <row r="1463" spans="1:7" ht="15" x14ac:dyDescent="0.25">
      <c r="A1463" s="21">
        <v>382201</v>
      </c>
      <c r="B1463" t="s">
        <v>675</v>
      </c>
      <c r="C1463" s="11" t="str">
        <f t="shared" si="22"/>
        <v>Analítica</v>
      </c>
      <c r="D1463" s="13"/>
      <c r="F1463" s="1" t="str">
        <f>CONCATENATE(Tabla13[[#This Row],[CODIGO CONTABLE]]," ",Tabla13[[#This Row],[DENOMINACIÓN]])</f>
        <v>382201 Bienes entregados en comodato</v>
      </c>
      <c r="G1463" s="1" t="b">
        <f>ISNUMBER(SEARCH($J$1,Tabla35[[#This Row],[DATO PCGEM19]],1))</f>
        <v>0</v>
      </c>
    </row>
    <row r="1464" spans="1:7" ht="15" x14ac:dyDescent="0.25">
      <c r="A1464" s="20">
        <v>3823</v>
      </c>
      <c r="B1464" t="s">
        <v>676</v>
      </c>
      <c r="C1464" s="11" t="str">
        <f t="shared" si="22"/>
        <v>Divisionaria</v>
      </c>
      <c r="D1464" s="13"/>
      <c r="F1464" s="1" t="str">
        <f>CONCATENATE(Tabla13[[#This Row],[CODIGO CONTABLE]]," ",Tabla13[[#This Row],[DENOMINACIÓN]])</f>
        <v>3823 Bienes recibidos en pago (adjudicados y realizables)</v>
      </c>
      <c r="G1464" s="1" t="b">
        <f>ISNUMBER(SEARCH($J$1,Tabla35[[#This Row],[DATO PCGEM19]],1))</f>
        <v>0</v>
      </c>
    </row>
    <row r="1465" spans="1:7" ht="15" x14ac:dyDescent="0.25">
      <c r="A1465" s="21">
        <v>382301</v>
      </c>
      <c r="B1465" t="s">
        <v>676</v>
      </c>
      <c r="C1465" s="11" t="str">
        <f t="shared" si="22"/>
        <v>Analítica</v>
      </c>
      <c r="D1465" s="13"/>
      <c r="F1465" s="1" t="str">
        <f>CONCATENATE(Tabla13[[#This Row],[CODIGO CONTABLE]]," ",Tabla13[[#This Row],[DENOMINACIÓN]])</f>
        <v>382301 Bienes recibidos en pago (adjudicados y realizables)</v>
      </c>
      <c r="G1465" s="1" t="b">
        <f>ISNUMBER(SEARCH($J$1,Tabla35[[#This Row],[DATO PCGEM19]],1))</f>
        <v>0</v>
      </c>
    </row>
    <row r="1466" spans="1:7" ht="15" x14ac:dyDescent="0.25">
      <c r="A1466" s="20">
        <v>3829</v>
      </c>
      <c r="B1466" t="s">
        <v>672</v>
      </c>
      <c r="C1466" s="11" t="str">
        <f t="shared" si="22"/>
        <v>Divisionaria</v>
      </c>
      <c r="D1466" s="13"/>
      <c r="F1466" s="1" t="str">
        <f>CONCATENATE(Tabla13[[#This Row],[CODIGO CONTABLE]]," ",Tabla13[[#This Row],[DENOMINACIÓN]])</f>
        <v>3829 Otros</v>
      </c>
      <c r="G1466" s="1" t="b">
        <f>ISNUMBER(SEARCH($J$1,Tabla35[[#This Row],[DATO PCGEM19]],1))</f>
        <v>0</v>
      </c>
    </row>
    <row r="1467" spans="1:7" ht="15" x14ac:dyDescent="0.25">
      <c r="A1467" s="21">
        <v>382901</v>
      </c>
      <c r="B1467" t="s">
        <v>672</v>
      </c>
      <c r="C1467" s="11" t="str">
        <f t="shared" si="22"/>
        <v>Analítica</v>
      </c>
      <c r="D1467" s="13"/>
      <c r="F1467" s="1" t="str">
        <f>CONCATENATE(Tabla13[[#This Row],[CODIGO CONTABLE]]," ",Tabla13[[#This Row],[DENOMINACIÓN]])</f>
        <v>382901 Otros</v>
      </c>
      <c r="G1467" s="1" t="b">
        <f>ISNUMBER(SEARCH($J$1,Tabla35[[#This Row],[DATO PCGEM19]],1))</f>
        <v>0</v>
      </c>
    </row>
    <row r="1468" spans="1:7" ht="15" x14ac:dyDescent="0.25">
      <c r="A1468" s="18">
        <v>39</v>
      </c>
      <c r="B1468" s="19" t="s">
        <v>129</v>
      </c>
      <c r="C1468" s="11" t="str">
        <f t="shared" si="22"/>
        <v>Cuenta</v>
      </c>
      <c r="D1468" s="13"/>
      <c r="F1468" s="1" t="str">
        <f>CONCATENATE(Tabla13[[#This Row],[CODIGO CONTABLE]]," ",Tabla13[[#This Row],[DENOMINACIÓN]])</f>
        <v>39 DEPRECIACIÓN Y AMORTIZACIÓN ACUMULADOS</v>
      </c>
      <c r="G1468" s="1" t="b">
        <f>ISNUMBER(SEARCH($J$1,Tabla35[[#This Row],[DATO PCGEM19]],1))</f>
        <v>0</v>
      </c>
    </row>
    <row r="1469" spans="1:7" ht="15" x14ac:dyDescent="0.25">
      <c r="A1469" s="20">
        <v>391</v>
      </c>
      <c r="B1469" t="s">
        <v>677</v>
      </c>
      <c r="C1469" s="11" t="str">
        <f t="shared" si="22"/>
        <v>Subcuenta</v>
      </c>
      <c r="D1469" s="13"/>
      <c r="F1469" s="1" t="str">
        <f>CONCATENATE(Tabla13[[#This Row],[CODIGO CONTABLE]]," ",Tabla13[[#This Row],[DENOMINACIÓN]])</f>
        <v>391 Depreciación acumulada propiedades de inversión</v>
      </c>
      <c r="G1469" s="1" t="b">
        <f>ISNUMBER(SEARCH($J$1,Tabla35[[#This Row],[DATO PCGEM19]],1))</f>
        <v>0</v>
      </c>
    </row>
    <row r="1470" spans="1:7" ht="15" x14ac:dyDescent="0.25">
      <c r="A1470" s="20">
        <v>3911</v>
      </c>
      <c r="B1470" t="s">
        <v>363</v>
      </c>
      <c r="C1470" s="11" t="str">
        <f t="shared" si="22"/>
        <v>Divisionaria</v>
      </c>
      <c r="D1470" s="13"/>
      <c r="F1470" s="1" t="str">
        <f>CONCATENATE(Tabla13[[#This Row],[CODIGO CONTABLE]]," ",Tabla13[[#This Row],[DENOMINACIÓN]])</f>
        <v>3911 Edificaciones</v>
      </c>
      <c r="G1470" s="1" t="b">
        <f>ISNUMBER(SEARCH($J$1,Tabla35[[#This Row],[DATO PCGEM19]],1))</f>
        <v>0</v>
      </c>
    </row>
    <row r="1471" spans="1:7" ht="15" x14ac:dyDescent="0.25">
      <c r="A1471" s="20">
        <v>39111</v>
      </c>
      <c r="B1471" t="s">
        <v>171</v>
      </c>
      <c r="C1471" s="11" t="str">
        <f t="shared" si="22"/>
        <v>Subdivisionaria</v>
      </c>
      <c r="D1471" s="13"/>
      <c r="F1471" s="1" t="str">
        <f>CONCATENATE(Tabla13[[#This Row],[CODIGO CONTABLE]]," ",Tabla13[[#This Row],[DENOMINACIÓN]])</f>
        <v>39111 Costo</v>
      </c>
      <c r="G1471" s="1" t="b">
        <f>ISNUMBER(SEARCH($J$1,Tabla35[[#This Row],[DATO PCGEM19]],1))</f>
        <v>0</v>
      </c>
    </row>
    <row r="1472" spans="1:7" ht="15" x14ac:dyDescent="0.25">
      <c r="A1472" s="21">
        <v>391111</v>
      </c>
      <c r="B1472" t="s">
        <v>364</v>
      </c>
      <c r="C1472" s="11" t="str">
        <f t="shared" si="22"/>
        <v>Analítica</v>
      </c>
      <c r="D1472" s="13"/>
      <c r="F1472" s="1" t="str">
        <f>CONCATENATE(Tabla13[[#This Row],[CODIGO CONTABLE]]," ",Tabla13[[#This Row],[DENOMINACIÓN]])</f>
        <v>391111 Edificaciones costo</v>
      </c>
      <c r="G1472" s="1" t="b">
        <f>ISNUMBER(SEARCH($J$1,Tabla35[[#This Row],[DATO PCGEM19]],1))</f>
        <v>0</v>
      </c>
    </row>
    <row r="1473" spans="1:7" ht="15" x14ac:dyDescent="0.25">
      <c r="A1473" s="20">
        <v>39112</v>
      </c>
      <c r="B1473" t="s">
        <v>362</v>
      </c>
      <c r="C1473" s="11" t="str">
        <f t="shared" si="22"/>
        <v>Subdivisionaria</v>
      </c>
      <c r="D1473" s="13"/>
      <c r="F1473" s="1" t="str">
        <f>CONCATENATE(Tabla13[[#This Row],[CODIGO CONTABLE]]," ",Tabla13[[#This Row],[DENOMINACIÓN]])</f>
        <v>39112 Revaluación</v>
      </c>
      <c r="G1473" s="1" t="b">
        <f>ISNUMBER(SEARCH($J$1,Tabla35[[#This Row],[DATO PCGEM19]],1))</f>
        <v>0</v>
      </c>
    </row>
    <row r="1474" spans="1:7" ht="15" x14ac:dyDescent="0.25">
      <c r="A1474" s="21">
        <v>391121</v>
      </c>
      <c r="B1474" t="s">
        <v>365</v>
      </c>
      <c r="C1474" s="11" t="str">
        <f t="shared" si="22"/>
        <v>Analítica</v>
      </c>
      <c r="D1474" s="13"/>
      <c r="F1474" s="1" t="str">
        <f>CONCATENATE(Tabla13[[#This Row],[CODIGO CONTABLE]]," ",Tabla13[[#This Row],[DENOMINACIÓN]])</f>
        <v>391121 Edificaciones revaluación</v>
      </c>
      <c r="G1474" s="1" t="b">
        <f>ISNUMBER(SEARCH($J$1,Tabla35[[#This Row],[DATO PCGEM19]],1))</f>
        <v>0</v>
      </c>
    </row>
    <row r="1475" spans="1:7" ht="15" x14ac:dyDescent="0.25">
      <c r="A1475" s="20">
        <v>39113</v>
      </c>
      <c r="B1475" t="s">
        <v>333</v>
      </c>
      <c r="C1475" s="11" t="str">
        <f t="shared" si="22"/>
        <v>Subdivisionaria</v>
      </c>
      <c r="D1475" s="13"/>
      <c r="F1475" s="1" t="str">
        <f>CONCATENATE(Tabla13[[#This Row],[CODIGO CONTABLE]]," ",Tabla13[[#This Row],[DENOMINACIÓN]])</f>
        <v>39113 Costo de financiación</v>
      </c>
      <c r="G1475" s="1" t="b">
        <f>ISNUMBER(SEARCH($J$1,Tabla35[[#This Row],[DATO PCGEM19]],1))</f>
        <v>0</v>
      </c>
    </row>
    <row r="1476" spans="1:7" ht="15" x14ac:dyDescent="0.25">
      <c r="A1476" s="21">
        <v>391131</v>
      </c>
      <c r="B1476" t="s">
        <v>333</v>
      </c>
      <c r="C1476" s="11" t="str">
        <f t="shared" si="22"/>
        <v>Analítica</v>
      </c>
      <c r="D1476" s="13"/>
      <c r="F1476" s="1" t="str">
        <f>CONCATENATE(Tabla13[[#This Row],[CODIGO CONTABLE]]," ",Tabla13[[#This Row],[DENOMINACIÓN]])</f>
        <v>391131 Costo de financiación</v>
      </c>
      <c r="G1476" s="1" t="b">
        <f>ISNUMBER(SEARCH($J$1,Tabla35[[#This Row],[DATO PCGEM19]],1))</f>
        <v>0</v>
      </c>
    </row>
    <row r="1477" spans="1:7" ht="15" x14ac:dyDescent="0.25">
      <c r="A1477" s="20">
        <v>392</v>
      </c>
      <c r="B1477" t="s">
        <v>678</v>
      </c>
      <c r="C1477" s="11" t="str">
        <f t="shared" si="22"/>
        <v>Subcuenta</v>
      </c>
      <c r="D1477" s="13"/>
      <c r="F1477" s="1" t="str">
        <f>CONCATENATE(Tabla13[[#This Row],[CODIGO CONTABLE]]," ",Tabla13[[#This Row],[DENOMINACIÓN]])</f>
        <v>392 Depreciación acumulada propiedades de inversión-arrendamiento financiero</v>
      </c>
      <c r="G1477" s="1" t="b">
        <f>ISNUMBER(SEARCH($J$1,Tabla35[[#This Row],[DATO PCGEM19]],1))</f>
        <v>0</v>
      </c>
    </row>
    <row r="1478" spans="1:7" ht="15" x14ac:dyDescent="0.25">
      <c r="A1478" s="20">
        <v>3921</v>
      </c>
      <c r="B1478" t="s">
        <v>363</v>
      </c>
      <c r="C1478" s="11" t="str">
        <f t="shared" si="22"/>
        <v>Divisionaria</v>
      </c>
      <c r="D1478" s="13"/>
      <c r="F1478" s="1" t="str">
        <f>CONCATENATE(Tabla13[[#This Row],[CODIGO CONTABLE]]," ",Tabla13[[#This Row],[DENOMINACIÓN]])</f>
        <v>3921 Edificaciones</v>
      </c>
      <c r="G1478" s="1" t="b">
        <f>ISNUMBER(SEARCH($J$1,Tabla35[[#This Row],[DATO PCGEM19]],1))</f>
        <v>0</v>
      </c>
    </row>
    <row r="1479" spans="1:7" ht="15" x14ac:dyDescent="0.25">
      <c r="A1479" s="20">
        <v>39211</v>
      </c>
      <c r="B1479" t="s">
        <v>171</v>
      </c>
      <c r="C1479" s="11" t="str">
        <f t="shared" si="22"/>
        <v>Subdivisionaria</v>
      </c>
      <c r="D1479" s="13"/>
      <c r="F1479" s="1" t="str">
        <f>CONCATENATE(Tabla13[[#This Row],[CODIGO CONTABLE]]," ",Tabla13[[#This Row],[DENOMINACIÓN]])</f>
        <v>39211 Costo</v>
      </c>
      <c r="G1479" s="1" t="b">
        <f>ISNUMBER(SEARCH($J$1,Tabla35[[#This Row],[DATO PCGEM19]],1))</f>
        <v>0</v>
      </c>
    </row>
    <row r="1480" spans="1:7" ht="15" x14ac:dyDescent="0.25">
      <c r="A1480" s="21">
        <v>392111</v>
      </c>
      <c r="B1480" t="s">
        <v>364</v>
      </c>
      <c r="C1480" s="11" t="str">
        <f t="shared" si="22"/>
        <v>Analítica</v>
      </c>
      <c r="D1480" s="13"/>
      <c r="F1480" s="1" t="str">
        <f>CONCATENATE(Tabla13[[#This Row],[CODIGO CONTABLE]]," ",Tabla13[[#This Row],[DENOMINACIÓN]])</f>
        <v>392111 Edificaciones costo</v>
      </c>
      <c r="G1480" s="1" t="b">
        <f>ISNUMBER(SEARCH($J$1,Tabla35[[#This Row],[DATO PCGEM19]],1))</f>
        <v>0</v>
      </c>
    </row>
    <row r="1481" spans="1:7" ht="15" x14ac:dyDescent="0.25">
      <c r="A1481" s="20">
        <v>39212</v>
      </c>
      <c r="B1481" t="s">
        <v>362</v>
      </c>
      <c r="C1481" s="11" t="str">
        <f t="shared" si="22"/>
        <v>Subdivisionaria</v>
      </c>
      <c r="D1481" s="13"/>
      <c r="F1481" s="1" t="str">
        <f>CONCATENATE(Tabla13[[#This Row],[CODIGO CONTABLE]]," ",Tabla13[[#This Row],[DENOMINACIÓN]])</f>
        <v>39212 Revaluación</v>
      </c>
      <c r="G1481" s="1" t="b">
        <f>ISNUMBER(SEARCH($J$1,Tabla35[[#This Row],[DATO PCGEM19]],1))</f>
        <v>0</v>
      </c>
    </row>
    <row r="1482" spans="1:7" ht="15" x14ac:dyDescent="0.25">
      <c r="A1482" s="21">
        <v>392121</v>
      </c>
      <c r="B1482" t="s">
        <v>365</v>
      </c>
      <c r="C1482" s="11" t="str">
        <f t="shared" ref="C1482:C1545" si="23">IF(LEN(A1482)=1, "Elemento", IF(LEN(A1482)=2, "Cuenta", IF(LEN(A1482)=3, "Subcuenta", IF(LEN(A1482)=4, "Divisionaria", IF(LEN(A1482)=5, "Subdivisionaria", "Analítica")))))</f>
        <v>Analítica</v>
      </c>
      <c r="D1482" s="13"/>
      <c r="F1482" s="1" t="str">
        <f>CONCATENATE(Tabla13[[#This Row],[CODIGO CONTABLE]]," ",Tabla13[[#This Row],[DENOMINACIÓN]])</f>
        <v>392121 Edificaciones revaluación</v>
      </c>
      <c r="G1482" s="1" t="b">
        <f>ISNUMBER(SEARCH($J$1,Tabla35[[#This Row],[DATO PCGEM19]],1))</f>
        <v>0</v>
      </c>
    </row>
    <row r="1483" spans="1:7" ht="15" x14ac:dyDescent="0.25">
      <c r="A1483" s="20">
        <v>39213</v>
      </c>
      <c r="B1483" t="s">
        <v>333</v>
      </c>
      <c r="C1483" s="11" t="str">
        <f t="shared" si="23"/>
        <v>Subdivisionaria</v>
      </c>
      <c r="D1483" s="13"/>
      <c r="F1483" s="1" t="str">
        <f>CONCATENATE(Tabla13[[#This Row],[CODIGO CONTABLE]]," ",Tabla13[[#This Row],[DENOMINACIÓN]])</f>
        <v>39213 Costo de financiación</v>
      </c>
      <c r="G1483" s="1" t="b">
        <f>ISNUMBER(SEARCH($J$1,Tabla35[[#This Row],[DATO PCGEM19]],1))</f>
        <v>0</v>
      </c>
    </row>
    <row r="1484" spans="1:7" ht="15" x14ac:dyDescent="0.25">
      <c r="A1484" s="21">
        <v>392131</v>
      </c>
      <c r="B1484" t="s">
        <v>380</v>
      </c>
      <c r="C1484" s="11" t="str">
        <f t="shared" si="23"/>
        <v>Analítica</v>
      </c>
      <c r="D1484" s="13"/>
      <c r="F1484" s="1" t="str">
        <f>CONCATENATE(Tabla13[[#This Row],[CODIGO CONTABLE]]," ",Tabla13[[#This Row],[DENOMINACIÓN]])</f>
        <v>392131 Edificaciones costo de financiación</v>
      </c>
      <c r="G1484" s="1" t="b">
        <f>ISNUMBER(SEARCH($J$1,Tabla35[[#This Row],[DATO PCGEM19]],1))</f>
        <v>0</v>
      </c>
    </row>
    <row r="1485" spans="1:7" ht="15" x14ac:dyDescent="0.25">
      <c r="A1485" s="20">
        <v>393</v>
      </c>
      <c r="B1485" t="s">
        <v>679</v>
      </c>
      <c r="C1485" s="11" t="str">
        <f t="shared" si="23"/>
        <v>Subcuenta</v>
      </c>
      <c r="D1485" s="13"/>
      <c r="F1485" s="1" t="str">
        <f>CONCATENATE(Tabla13[[#This Row],[CODIGO CONTABLE]]," ",Tabla13[[#This Row],[DENOMINACIÓN]])</f>
        <v>393 Depreciación acumulada propiedad, planta y equipo-arrendamiento financiero</v>
      </c>
      <c r="G1485" s="1" t="b">
        <f>ISNUMBER(SEARCH($J$1,Tabla35[[#This Row],[DATO PCGEM19]],1))</f>
        <v>0</v>
      </c>
    </row>
    <row r="1486" spans="1:7" ht="15" x14ac:dyDescent="0.25">
      <c r="A1486" s="20">
        <v>3932</v>
      </c>
      <c r="B1486" t="s">
        <v>363</v>
      </c>
      <c r="C1486" s="11" t="str">
        <f t="shared" si="23"/>
        <v>Divisionaria</v>
      </c>
      <c r="D1486" s="13"/>
      <c r="F1486" s="1" t="str">
        <f>CONCATENATE(Tabla13[[#This Row],[CODIGO CONTABLE]]," ",Tabla13[[#This Row],[DENOMINACIÓN]])</f>
        <v>3932 Edificaciones</v>
      </c>
      <c r="G1486" s="1" t="b">
        <f>ISNUMBER(SEARCH($J$1,Tabla35[[#This Row],[DATO PCGEM19]],1))</f>
        <v>0</v>
      </c>
    </row>
    <row r="1487" spans="1:7" ht="15" x14ac:dyDescent="0.25">
      <c r="A1487" s="20">
        <v>39321</v>
      </c>
      <c r="B1487" t="s">
        <v>171</v>
      </c>
      <c r="C1487" s="11" t="str">
        <f t="shared" si="23"/>
        <v>Subdivisionaria</v>
      </c>
      <c r="D1487" s="13"/>
      <c r="F1487" s="1" t="str">
        <f>CONCATENATE(Tabla13[[#This Row],[CODIGO CONTABLE]]," ",Tabla13[[#This Row],[DENOMINACIÓN]])</f>
        <v>39321 Costo</v>
      </c>
      <c r="G1487" s="1" t="b">
        <f>ISNUMBER(SEARCH($J$1,Tabla35[[#This Row],[DATO PCGEM19]],1))</f>
        <v>0</v>
      </c>
    </row>
    <row r="1488" spans="1:7" ht="15" x14ac:dyDescent="0.25">
      <c r="A1488" s="21">
        <v>393211</v>
      </c>
      <c r="B1488" t="s">
        <v>364</v>
      </c>
      <c r="C1488" s="11" t="str">
        <f t="shared" si="23"/>
        <v>Analítica</v>
      </c>
      <c r="D1488" s="13"/>
      <c r="F1488" s="1" t="str">
        <f>CONCATENATE(Tabla13[[#This Row],[CODIGO CONTABLE]]," ",Tabla13[[#This Row],[DENOMINACIÓN]])</f>
        <v>393211 Edificaciones costo</v>
      </c>
      <c r="G1488" s="1" t="b">
        <f>ISNUMBER(SEARCH($J$1,Tabla35[[#This Row],[DATO PCGEM19]],1))</f>
        <v>0</v>
      </c>
    </row>
    <row r="1489" spans="1:7" ht="15" x14ac:dyDescent="0.25">
      <c r="A1489" s="20">
        <v>39322</v>
      </c>
      <c r="B1489" t="s">
        <v>362</v>
      </c>
      <c r="C1489" s="11" t="str">
        <f t="shared" si="23"/>
        <v>Subdivisionaria</v>
      </c>
      <c r="D1489" s="13"/>
      <c r="F1489" s="1" t="str">
        <f>CONCATENATE(Tabla13[[#This Row],[CODIGO CONTABLE]]," ",Tabla13[[#This Row],[DENOMINACIÓN]])</f>
        <v>39322 Revaluación</v>
      </c>
      <c r="G1489" s="1" t="b">
        <f>ISNUMBER(SEARCH($J$1,Tabla35[[#This Row],[DATO PCGEM19]],1))</f>
        <v>0</v>
      </c>
    </row>
    <row r="1490" spans="1:7" ht="15" x14ac:dyDescent="0.25">
      <c r="A1490" s="21">
        <v>393221</v>
      </c>
      <c r="B1490" t="s">
        <v>365</v>
      </c>
      <c r="C1490" s="11" t="str">
        <f t="shared" si="23"/>
        <v>Analítica</v>
      </c>
      <c r="D1490" s="13"/>
      <c r="F1490" s="1" t="str">
        <f>CONCATENATE(Tabla13[[#This Row],[CODIGO CONTABLE]]," ",Tabla13[[#This Row],[DENOMINACIÓN]])</f>
        <v>393221 Edificaciones revaluación</v>
      </c>
      <c r="G1490" s="1" t="b">
        <f>ISNUMBER(SEARCH($J$1,Tabla35[[#This Row],[DATO PCGEM19]],1))</f>
        <v>0</v>
      </c>
    </row>
    <row r="1491" spans="1:7" ht="15" x14ac:dyDescent="0.25">
      <c r="A1491" s="20">
        <v>39323</v>
      </c>
      <c r="B1491" t="s">
        <v>333</v>
      </c>
      <c r="C1491" s="11" t="str">
        <f t="shared" si="23"/>
        <v>Subdivisionaria</v>
      </c>
      <c r="D1491" s="13"/>
      <c r="F1491" s="1" t="str">
        <f>CONCATENATE(Tabla13[[#This Row],[CODIGO CONTABLE]]," ",Tabla13[[#This Row],[DENOMINACIÓN]])</f>
        <v>39323 Costo de financiación</v>
      </c>
      <c r="G1491" s="1" t="b">
        <f>ISNUMBER(SEARCH($J$1,Tabla35[[#This Row],[DATO PCGEM19]],1))</f>
        <v>0</v>
      </c>
    </row>
    <row r="1492" spans="1:7" ht="15" x14ac:dyDescent="0.25">
      <c r="A1492" s="21">
        <v>393231</v>
      </c>
      <c r="B1492" t="s">
        <v>380</v>
      </c>
      <c r="C1492" s="11" t="str">
        <f t="shared" si="23"/>
        <v>Analítica</v>
      </c>
      <c r="D1492" s="13"/>
      <c r="F1492" s="1" t="str">
        <f>CONCATENATE(Tabla13[[#This Row],[CODIGO CONTABLE]]," ",Tabla13[[#This Row],[DENOMINACIÓN]])</f>
        <v>393231 Edificaciones costo de financiación</v>
      </c>
      <c r="G1492" s="1" t="b">
        <f>ISNUMBER(SEARCH($J$1,Tabla35[[#This Row],[DATO PCGEM19]],1))</f>
        <v>0</v>
      </c>
    </row>
    <row r="1493" spans="1:7" ht="15" x14ac:dyDescent="0.25">
      <c r="A1493" s="20">
        <v>3933</v>
      </c>
      <c r="B1493" t="s">
        <v>381</v>
      </c>
      <c r="C1493" s="11" t="str">
        <f t="shared" si="23"/>
        <v>Divisionaria</v>
      </c>
      <c r="D1493" s="13"/>
      <c r="F1493" s="1" t="str">
        <f>CONCATENATE(Tabla13[[#This Row],[CODIGO CONTABLE]]," ",Tabla13[[#This Row],[DENOMINACIÓN]])</f>
        <v>3933 Maquinarias y equipos de explotación</v>
      </c>
      <c r="G1493" s="1" t="b">
        <f>ISNUMBER(SEARCH($J$1,Tabla35[[#This Row],[DATO PCGEM19]],1))</f>
        <v>0</v>
      </c>
    </row>
    <row r="1494" spans="1:7" ht="15" x14ac:dyDescent="0.25">
      <c r="A1494" s="20">
        <v>39331</v>
      </c>
      <c r="B1494" t="s">
        <v>171</v>
      </c>
      <c r="C1494" s="11" t="str">
        <f t="shared" si="23"/>
        <v>Subdivisionaria</v>
      </c>
      <c r="D1494" s="13"/>
      <c r="F1494" s="1" t="str">
        <f>CONCATENATE(Tabla13[[#This Row],[CODIGO CONTABLE]]," ",Tabla13[[#This Row],[DENOMINACIÓN]])</f>
        <v>39331 Costo</v>
      </c>
      <c r="G1494" s="1" t="b">
        <f>ISNUMBER(SEARCH($J$1,Tabla35[[#This Row],[DATO PCGEM19]],1))</f>
        <v>0</v>
      </c>
    </row>
    <row r="1495" spans="1:7" ht="15" x14ac:dyDescent="0.25">
      <c r="A1495" s="21">
        <v>393311</v>
      </c>
      <c r="B1495" t="s">
        <v>680</v>
      </c>
      <c r="C1495" s="11" t="str">
        <f t="shared" si="23"/>
        <v>Analítica</v>
      </c>
      <c r="D1495" s="13"/>
      <c r="F1495" s="1" t="str">
        <f>CONCATENATE(Tabla13[[#This Row],[CODIGO CONTABLE]]," ",Tabla13[[#This Row],[DENOMINACIÓN]])</f>
        <v>393311 Maquinarias y equipos de explotación Costo</v>
      </c>
      <c r="G1495" s="1" t="b">
        <f>ISNUMBER(SEARCH($J$1,Tabla35[[#This Row],[DATO PCGEM19]],1))</f>
        <v>0</v>
      </c>
    </row>
    <row r="1496" spans="1:7" ht="15" x14ac:dyDescent="0.25">
      <c r="A1496" s="20">
        <v>39332</v>
      </c>
      <c r="B1496" t="s">
        <v>362</v>
      </c>
      <c r="C1496" s="11" t="str">
        <f t="shared" si="23"/>
        <v>Subdivisionaria</v>
      </c>
      <c r="D1496" s="13"/>
      <c r="F1496" s="1" t="str">
        <f>CONCATENATE(Tabla13[[#This Row],[CODIGO CONTABLE]]," ",Tabla13[[#This Row],[DENOMINACIÓN]])</f>
        <v>39332 Revaluación</v>
      </c>
      <c r="G1496" s="1" t="b">
        <f>ISNUMBER(SEARCH($J$1,Tabla35[[#This Row],[DATO PCGEM19]],1))</f>
        <v>0</v>
      </c>
    </row>
    <row r="1497" spans="1:7" ht="15" x14ac:dyDescent="0.25">
      <c r="A1497" s="21">
        <v>393321</v>
      </c>
      <c r="B1497" t="s">
        <v>383</v>
      </c>
      <c r="C1497" s="11" t="str">
        <f t="shared" si="23"/>
        <v>Analítica</v>
      </c>
      <c r="D1497" s="13"/>
      <c r="F1497" s="1" t="str">
        <f>CONCATENATE(Tabla13[[#This Row],[CODIGO CONTABLE]]," ",Tabla13[[#This Row],[DENOMINACIÓN]])</f>
        <v>393321 Maquinarias y equipos de explotación revaluación</v>
      </c>
      <c r="G1497" s="1" t="b">
        <f>ISNUMBER(SEARCH($J$1,Tabla35[[#This Row],[DATO PCGEM19]],1))</f>
        <v>0</v>
      </c>
    </row>
    <row r="1498" spans="1:7" ht="15" x14ac:dyDescent="0.25">
      <c r="A1498" s="20">
        <v>39333</v>
      </c>
      <c r="B1498" t="s">
        <v>333</v>
      </c>
      <c r="C1498" s="11" t="str">
        <f t="shared" si="23"/>
        <v>Subdivisionaria</v>
      </c>
      <c r="D1498" s="13"/>
      <c r="F1498" s="1" t="str">
        <f>CONCATENATE(Tabla13[[#This Row],[CODIGO CONTABLE]]," ",Tabla13[[#This Row],[DENOMINACIÓN]])</f>
        <v>39333 Costo de financiación</v>
      </c>
      <c r="G1498" s="1" t="b">
        <f>ISNUMBER(SEARCH($J$1,Tabla35[[#This Row],[DATO PCGEM19]],1))</f>
        <v>0</v>
      </c>
    </row>
    <row r="1499" spans="1:7" ht="15" x14ac:dyDescent="0.25">
      <c r="A1499" s="20">
        <v>3934</v>
      </c>
      <c r="B1499" t="s">
        <v>385</v>
      </c>
      <c r="C1499" s="11" t="str">
        <f t="shared" si="23"/>
        <v>Divisionaria</v>
      </c>
      <c r="D1499" s="13"/>
      <c r="F1499" s="1" t="str">
        <f>CONCATENATE(Tabla13[[#This Row],[CODIGO CONTABLE]]," ",Tabla13[[#This Row],[DENOMINACIÓN]])</f>
        <v>3934 Unidades de transporte</v>
      </c>
      <c r="G1499" s="1" t="b">
        <f>ISNUMBER(SEARCH($J$1,Tabla35[[#This Row],[DATO PCGEM19]],1))</f>
        <v>0</v>
      </c>
    </row>
    <row r="1500" spans="1:7" ht="15" x14ac:dyDescent="0.25">
      <c r="A1500" s="20">
        <v>39341</v>
      </c>
      <c r="B1500" t="s">
        <v>171</v>
      </c>
      <c r="C1500" s="11" t="str">
        <f t="shared" si="23"/>
        <v>Subdivisionaria</v>
      </c>
      <c r="D1500" s="13"/>
      <c r="F1500" s="1" t="str">
        <f>CONCATENATE(Tabla13[[#This Row],[CODIGO CONTABLE]]," ",Tabla13[[#This Row],[DENOMINACIÓN]])</f>
        <v>39341 Costo</v>
      </c>
      <c r="G1500" s="1" t="b">
        <f>ISNUMBER(SEARCH($J$1,Tabla35[[#This Row],[DATO PCGEM19]],1))</f>
        <v>0</v>
      </c>
    </row>
    <row r="1501" spans="1:7" ht="15" x14ac:dyDescent="0.25">
      <c r="A1501" s="21">
        <v>393411</v>
      </c>
      <c r="B1501" t="s">
        <v>386</v>
      </c>
      <c r="C1501" s="11" t="str">
        <f t="shared" si="23"/>
        <v>Analítica</v>
      </c>
      <c r="D1501" s="13"/>
      <c r="F1501" s="1" t="str">
        <f>CONCATENATE(Tabla13[[#This Row],[CODIGO CONTABLE]]," ",Tabla13[[#This Row],[DENOMINACIÓN]])</f>
        <v>393411 Unidades de transporte costo</v>
      </c>
      <c r="G1501" s="1" t="b">
        <f>ISNUMBER(SEARCH($J$1,Tabla35[[#This Row],[DATO PCGEM19]],1))</f>
        <v>0</v>
      </c>
    </row>
    <row r="1502" spans="1:7" ht="15" x14ac:dyDescent="0.25">
      <c r="A1502" s="20">
        <v>39342</v>
      </c>
      <c r="B1502" t="s">
        <v>362</v>
      </c>
      <c r="C1502" s="11" t="str">
        <f t="shared" si="23"/>
        <v>Subdivisionaria</v>
      </c>
      <c r="D1502" s="13"/>
      <c r="F1502" s="1" t="str">
        <f>CONCATENATE(Tabla13[[#This Row],[CODIGO CONTABLE]]," ",Tabla13[[#This Row],[DENOMINACIÓN]])</f>
        <v>39342 Revaluación</v>
      </c>
      <c r="G1502" s="1" t="b">
        <f>ISNUMBER(SEARCH($J$1,Tabla35[[#This Row],[DATO PCGEM19]],1))</f>
        <v>0</v>
      </c>
    </row>
    <row r="1503" spans="1:7" ht="15" x14ac:dyDescent="0.25">
      <c r="A1503" s="21">
        <v>393421</v>
      </c>
      <c r="B1503" t="s">
        <v>387</v>
      </c>
      <c r="C1503" s="11" t="str">
        <f t="shared" si="23"/>
        <v>Analítica</v>
      </c>
      <c r="D1503" s="13"/>
      <c r="F1503" s="1" t="str">
        <f>CONCATENATE(Tabla13[[#This Row],[CODIGO CONTABLE]]," ",Tabla13[[#This Row],[DENOMINACIÓN]])</f>
        <v>393421 Unidades de transporte revaluación</v>
      </c>
      <c r="G1503" s="1" t="b">
        <f>ISNUMBER(SEARCH($J$1,Tabla35[[#This Row],[DATO PCGEM19]],1))</f>
        <v>0</v>
      </c>
    </row>
    <row r="1504" spans="1:7" ht="15" x14ac:dyDescent="0.25">
      <c r="A1504" s="20">
        <v>3935</v>
      </c>
      <c r="B1504" t="s">
        <v>388</v>
      </c>
      <c r="C1504" s="11" t="str">
        <f t="shared" si="23"/>
        <v>Divisionaria</v>
      </c>
      <c r="D1504" s="13"/>
      <c r="F1504" s="1" t="str">
        <f>CONCATENATE(Tabla13[[#This Row],[CODIGO CONTABLE]]," ",Tabla13[[#This Row],[DENOMINACIÓN]])</f>
        <v>3935 Muebles y enseres</v>
      </c>
      <c r="G1504" s="1" t="b">
        <f>ISNUMBER(SEARCH($J$1,Tabla35[[#This Row],[DATO PCGEM19]],1))</f>
        <v>0</v>
      </c>
    </row>
    <row r="1505" spans="1:7" ht="15" x14ac:dyDescent="0.25">
      <c r="A1505" s="20">
        <v>39351</v>
      </c>
      <c r="B1505" t="s">
        <v>171</v>
      </c>
      <c r="C1505" s="11" t="str">
        <f t="shared" si="23"/>
        <v>Subdivisionaria</v>
      </c>
      <c r="D1505" s="13"/>
      <c r="F1505" s="1" t="str">
        <f>CONCATENATE(Tabla13[[#This Row],[CODIGO CONTABLE]]," ",Tabla13[[#This Row],[DENOMINACIÓN]])</f>
        <v>39351 Costo</v>
      </c>
      <c r="G1505" s="1" t="b">
        <f>ISNUMBER(SEARCH($J$1,Tabla35[[#This Row],[DATO PCGEM19]],1))</f>
        <v>0</v>
      </c>
    </row>
    <row r="1506" spans="1:7" ht="15" x14ac:dyDescent="0.25">
      <c r="A1506" s="21">
        <v>393511</v>
      </c>
      <c r="B1506" t="s">
        <v>389</v>
      </c>
      <c r="C1506" s="11" t="str">
        <f t="shared" si="23"/>
        <v>Analítica</v>
      </c>
      <c r="D1506" s="13"/>
      <c r="F1506" s="1" t="str">
        <f>CONCATENATE(Tabla13[[#This Row],[CODIGO CONTABLE]]," ",Tabla13[[#This Row],[DENOMINACIÓN]])</f>
        <v>393511 Muebles y enseres costo</v>
      </c>
      <c r="G1506" s="1" t="b">
        <f>ISNUMBER(SEARCH($J$1,Tabla35[[#This Row],[DATO PCGEM19]],1))</f>
        <v>0</v>
      </c>
    </row>
    <row r="1507" spans="1:7" ht="15" x14ac:dyDescent="0.25">
      <c r="A1507" s="20">
        <v>39352</v>
      </c>
      <c r="B1507" t="s">
        <v>362</v>
      </c>
      <c r="C1507" s="11" t="str">
        <f t="shared" si="23"/>
        <v>Subdivisionaria</v>
      </c>
      <c r="D1507" s="13"/>
      <c r="F1507" s="1" t="str">
        <f>CONCATENATE(Tabla13[[#This Row],[CODIGO CONTABLE]]," ",Tabla13[[#This Row],[DENOMINACIÓN]])</f>
        <v>39352 Revaluación</v>
      </c>
      <c r="G1507" s="1" t="b">
        <f>ISNUMBER(SEARCH($J$1,Tabla35[[#This Row],[DATO PCGEM19]],1))</f>
        <v>0</v>
      </c>
    </row>
    <row r="1508" spans="1:7" ht="15" x14ac:dyDescent="0.25">
      <c r="A1508" s="21">
        <v>393521</v>
      </c>
      <c r="B1508" t="s">
        <v>390</v>
      </c>
      <c r="C1508" s="11" t="str">
        <f t="shared" si="23"/>
        <v>Analítica</v>
      </c>
      <c r="D1508" s="13"/>
      <c r="F1508" s="1" t="str">
        <f>CONCATENATE(Tabla13[[#This Row],[CODIGO CONTABLE]]," ",Tabla13[[#This Row],[DENOMINACIÓN]])</f>
        <v>393521 Muebles y enseres revaluación</v>
      </c>
      <c r="G1508" s="1" t="b">
        <f>ISNUMBER(SEARCH($J$1,Tabla35[[#This Row],[DATO PCGEM19]],1))</f>
        <v>0</v>
      </c>
    </row>
    <row r="1509" spans="1:7" ht="15" x14ac:dyDescent="0.25">
      <c r="A1509" s="20">
        <v>3936</v>
      </c>
      <c r="B1509" t="s">
        <v>391</v>
      </c>
      <c r="C1509" s="11" t="str">
        <f t="shared" si="23"/>
        <v>Divisionaria</v>
      </c>
      <c r="D1509" s="13"/>
      <c r="F1509" s="1" t="str">
        <f>CONCATENATE(Tabla13[[#This Row],[CODIGO CONTABLE]]," ",Tabla13[[#This Row],[DENOMINACIÓN]])</f>
        <v>3936 Equipos diversos</v>
      </c>
      <c r="G1509" s="1" t="b">
        <f>ISNUMBER(SEARCH($J$1,Tabla35[[#This Row],[DATO PCGEM19]],1))</f>
        <v>0</v>
      </c>
    </row>
    <row r="1510" spans="1:7" ht="15" x14ac:dyDescent="0.25">
      <c r="A1510" s="20">
        <v>39361</v>
      </c>
      <c r="B1510" t="s">
        <v>171</v>
      </c>
      <c r="C1510" s="11" t="str">
        <f t="shared" si="23"/>
        <v>Subdivisionaria</v>
      </c>
      <c r="D1510" s="13"/>
      <c r="F1510" s="1" t="str">
        <f>CONCATENATE(Tabla13[[#This Row],[CODIGO CONTABLE]]," ",Tabla13[[#This Row],[DENOMINACIÓN]])</f>
        <v>39361 Costo</v>
      </c>
      <c r="G1510" s="1" t="b">
        <f>ISNUMBER(SEARCH($J$1,Tabla35[[#This Row],[DATO PCGEM19]],1))</f>
        <v>0</v>
      </c>
    </row>
    <row r="1511" spans="1:7" ht="15" x14ac:dyDescent="0.25">
      <c r="A1511" s="21">
        <v>393611</v>
      </c>
      <c r="B1511" t="s">
        <v>392</v>
      </c>
      <c r="C1511" s="11" t="str">
        <f t="shared" si="23"/>
        <v>Analítica</v>
      </c>
      <c r="D1511" s="13"/>
      <c r="F1511" s="1" t="str">
        <f>CONCATENATE(Tabla13[[#This Row],[CODIGO CONTABLE]]," ",Tabla13[[#This Row],[DENOMINACIÓN]])</f>
        <v>393611 Equipos diversos costo</v>
      </c>
      <c r="G1511" s="1" t="b">
        <f>ISNUMBER(SEARCH($J$1,Tabla35[[#This Row],[DATO PCGEM19]],1))</f>
        <v>0</v>
      </c>
    </row>
    <row r="1512" spans="1:7" ht="15" x14ac:dyDescent="0.25">
      <c r="A1512" s="20">
        <v>39362</v>
      </c>
      <c r="B1512" t="s">
        <v>362</v>
      </c>
      <c r="C1512" s="11" t="str">
        <f t="shared" si="23"/>
        <v>Subdivisionaria</v>
      </c>
      <c r="D1512" s="13"/>
      <c r="F1512" s="1" t="str">
        <f>CONCATENATE(Tabla13[[#This Row],[CODIGO CONTABLE]]," ",Tabla13[[#This Row],[DENOMINACIÓN]])</f>
        <v>39362 Revaluación</v>
      </c>
      <c r="G1512" s="1" t="b">
        <f>ISNUMBER(SEARCH($J$1,Tabla35[[#This Row],[DATO PCGEM19]],1))</f>
        <v>0</v>
      </c>
    </row>
    <row r="1513" spans="1:7" ht="15" x14ac:dyDescent="0.25">
      <c r="A1513" s="21">
        <v>393621</v>
      </c>
      <c r="B1513" t="s">
        <v>393</v>
      </c>
      <c r="C1513" s="11" t="str">
        <f t="shared" si="23"/>
        <v>Analítica</v>
      </c>
      <c r="D1513" s="13"/>
      <c r="F1513" s="1" t="str">
        <f>CONCATENATE(Tabla13[[#This Row],[CODIGO CONTABLE]]," ",Tabla13[[#This Row],[DENOMINACIÓN]])</f>
        <v>393621 Equipos diversos revaluación</v>
      </c>
      <c r="G1513" s="1" t="b">
        <f>ISNUMBER(SEARCH($J$1,Tabla35[[#This Row],[DATO PCGEM19]],1))</f>
        <v>0</v>
      </c>
    </row>
    <row r="1514" spans="1:7" ht="15" x14ac:dyDescent="0.25">
      <c r="A1514" s="20">
        <v>394</v>
      </c>
      <c r="B1514" t="s">
        <v>681</v>
      </c>
      <c r="C1514" s="11" t="str">
        <f t="shared" si="23"/>
        <v>Subcuenta</v>
      </c>
      <c r="D1514" s="13"/>
      <c r="F1514" s="1" t="str">
        <f>CONCATENATE(Tabla13[[#This Row],[CODIGO CONTABLE]]," ",Tabla13[[#This Row],[DENOMINACIÓN]])</f>
        <v>394 Depreciación acumulada-arrendamiento operativo</v>
      </c>
      <c r="G1514" s="1" t="b">
        <f>ISNUMBER(SEARCH($J$1,Tabla35[[#This Row],[DATO PCGEM19]],1))</f>
        <v>0</v>
      </c>
    </row>
    <row r="1515" spans="1:7" ht="15" x14ac:dyDescent="0.25">
      <c r="A1515" s="20">
        <v>3941</v>
      </c>
      <c r="B1515" t="s">
        <v>682</v>
      </c>
      <c r="C1515" s="11" t="str">
        <f t="shared" si="23"/>
        <v>Divisionaria</v>
      </c>
      <c r="D1515" s="13"/>
      <c r="F1515" s="1" t="str">
        <f>CONCATENATE(Tabla13[[#This Row],[CODIGO CONTABLE]]," ",Tabla13[[#This Row],[DENOMINACIÓN]])</f>
        <v>3941 Activos por derecho de uso-arrendamiento operativo</v>
      </c>
      <c r="G1515" s="1" t="b">
        <f>ISNUMBER(SEARCH($J$1,Tabla35[[#This Row],[DATO PCGEM19]],1))</f>
        <v>0</v>
      </c>
    </row>
    <row r="1516" spans="1:7" ht="15" x14ac:dyDescent="0.25">
      <c r="A1516" s="20">
        <v>3941</v>
      </c>
      <c r="B1516" t="s">
        <v>682</v>
      </c>
      <c r="C1516" s="11" t="str">
        <f t="shared" si="23"/>
        <v>Divisionaria</v>
      </c>
      <c r="D1516" s="13"/>
      <c r="F1516" s="1" t="str">
        <f>CONCATENATE(Tabla13[[#This Row],[CODIGO CONTABLE]]," ",Tabla13[[#This Row],[DENOMINACIÓN]])</f>
        <v>3941 Activos por derecho de uso-arrendamiento operativo</v>
      </c>
      <c r="G1516" s="1" t="b">
        <f>ISNUMBER(SEARCH($J$1,Tabla35[[#This Row],[DATO PCGEM19]],1))</f>
        <v>0</v>
      </c>
    </row>
    <row r="1517" spans="1:7" ht="15" x14ac:dyDescent="0.25">
      <c r="A1517" s="21">
        <v>394101</v>
      </c>
      <c r="B1517" t="s">
        <v>683</v>
      </c>
      <c r="C1517" s="11" t="str">
        <f t="shared" si="23"/>
        <v>Analítica</v>
      </c>
      <c r="D1517" s="13"/>
      <c r="F1517" s="1" t="str">
        <f>CONCATENATE(Tabla13[[#This Row],[CODIGO CONTABLE]]," ",Tabla13[[#This Row],[DENOMINACIÓN]])</f>
        <v>394101 Plantas productoras</v>
      </c>
      <c r="G1517" s="1" t="b">
        <f>ISNUMBER(SEARCH($J$1,Tabla35[[#This Row],[DATO PCGEM19]],1))</f>
        <v>0</v>
      </c>
    </row>
    <row r="1518" spans="1:7" ht="15" x14ac:dyDescent="0.25">
      <c r="A1518" s="20">
        <v>39411</v>
      </c>
      <c r="B1518" t="s">
        <v>361</v>
      </c>
      <c r="C1518" s="11" t="str">
        <f t="shared" si="23"/>
        <v>Subdivisionaria</v>
      </c>
      <c r="D1518" s="13"/>
      <c r="F1518" s="1" t="str">
        <f>CONCATENATE(Tabla13[[#This Row],[CODIGO CONTABLE]]," ",Tabla13[[#This Row],[DENOMINACIÓN]])</f>
        <v>39411 Terrenos</v>
      </c>
      <c r="G1518" s="1" t="b">
        <f>ISNUMBER(SEARCH($J$1,Tabla35[[#This Row],[DATO PCGEM19]],1))</f>
        <v>0</v>
      </c>
    </row>
    <row r="1519" spans="1:7" ht="15" x14ac:dyDescent="0.25">
      <c r="A1519" s="21">
        <v>394111</v>
      </c>
      <c r="B1519" t="s">
        <v>361</v>
      </c>
      <c r="C1519" s="11" t="str">
        <f t="shared" si="23"/>
        <v>Analítica</v>
      </c>
      <c r="D1519" s="13"/>
      <c r="F1519" s="1" t="str">
        <f>CONCATENATE(Tabla13[[#This Row],[CODIGO CONTABLE]]," ",Tabla13[[#This Row],[DENOMINACIÓN]])</f>
        <v>394111 Terrenos</v>
      </c>
      <c r="G1519" s="1" t="b">
        <f>ISNUMBER(SEARCH($J$1,Tabla35[[#This Row],[DATO PCGEM19]],1))</f>
        <v>0</v>
      </c>
    </row>
    <row r="1520" spans="1:7" ht="15" x14ac:dyDescent="0.25">
      <c r="A1520" s="20">
        <v>39412</v>
      </c>
      <c r="B1520" t="s">
        <v>363</v>
      </c>
      <c r="C1520" s="11" t="str">
        <f t="shared" si="23"/>
        <v>Subdivisionaria</v>
      </c>
      <c r="D1520" s="13"/>
      <c r="F1520" s="1" t="str">
        <f>CONCATENATE(Tabla13[[#This Row],[CODIGO CONTABLE]]," ",Tabla13[[#This Row],[DENOMINACIÓN]])</f>
        <v>39412 Edificaciones</v>
      </c>
      <c r="G1520" s="1" t="b">
        <f>ISNUMBER(SEARCH($J$1,Tabla35[[#This Row],[DATO PCGEM19]],1))</f>
        <v>0</v>
      </c>
    </row>
    <row r="1521" spans="1:7" ht="15" x14ac:dyDescent="0.25">
      <c r="A1521" s="21">
        <v>394121</v>
      </c>
      <c r="B1521" t="s">
        <v>363</v>
      </c>
      <c r="C1521" s="11" t="str">
        <f t="shared" si="23"/>
        <v>Analítica</v>
      </c>
      <c r="D1521" s="13"/>
      <c r="F1521" s="1" t="str">
        <f>CONCATENATE(Tabla13[[#This Row],[CODIGO CONTABLE]]," ",Tabla13[[#This Row],[DENOMINACIÓN]])</f>
        <v>394121 Edificaciones</v>
      </c>
      <c r="G1521" s="1" t="b">
        <f>ISNUMBER(SEARCH($J$1,Tabla35[[#This Row],[DATO PCGEM19]],1))</f>
        <v>0</v>
      </c>
    </row>
    <row r="1522" spans="1:7" ht="15" x14ac:dyDescent="0.25">
      <c r="A1522" s="20">
        <v>39413</v>
      </c>
      <c r="B1522" t="s">
        <v>381</v>
      </c>
      <c r="C1522" s="11" t="str">
        <f t="shared" si="23"/>
        <v>Subdivisionaria</v>
      </c>
      <c r="D1522" s="13"/>
      <c r="F1522" s="1" t="str">
        <f>CONCATENATE(Tabla13[[#This Row],[CODIGO CONTABLE]]," ",Tabla13[[#This Row],[DENOMINACIÓN]])</f>
        <v>39413 Maquinarias y equipos de explotación</v>
      </c>
      <c r="G1522" s="1" t="b">
        <f>ISNUMBER(SEARCH($J$1,Tabla35[[#This Row],[DATO PCGEM19]],1))</f>
        <v>0</v>
      </c>
    </row>
    <row r="1523" spans="1:7" ht="15" x14ac:dyDescent="0.25">
      <c r="A1523" s="21">
        <v>394131</v>
      </c>
      <c r="B1523" t="s">
        <v>381</v>
      </c>
      <c r="C1523" s="11" t="str">
        <f t="shared" si="23"/>
        <v>Analítica</v>
      </c>
      <c r="D1523" s="13"/>
      <c r="F1523" s="1" t="str">
        <f>CONCATENATE(Tabla13[[#This Row],[CODIGO CONTABLE]]," ",Tabla13[[#This Row],[DENOMINACIÓN]])</f>
        <v>394131 Maquinarias y equipos de explotación</v>
      </c>
      <c r="G1523" s="1" t="b">
        <f>ISNUMBER(SEARCH($J$1,Tabla35[[#This Row],[DATO PCGEM19]],1))</f>
        <v>0</v>
      </c>
    </row>
    <row r="1524" spans="1:7" ht="15" x14ac:dyDescent="0.25">
      <c r="A1524" s="20">
        <v>39414</v>
      </c>
      <c r="B1524" t="s">
        <v>385</v>
      </c>
      <c r="C1524" s="11" t="str">
        <f t="shared" si="23"/>
        <v>Subdivisionaria</v>
      </c>
      <c r="D1524" s="13"/>
      <c r="F1524" s="1" t="str">
        <f>CONCATENATE(Tabla13[[#This Row],[CODIGO CONTABLE]]," ",Tabla13[[#This Row],[DENOMINACIÓN]])</f>
        <v>39414 Unidades de transporte</v>
      </c>
      <c r="G1524" s="1" t="b">
        <f>ISNUMBER(SEARCH($J$1,Tabla35[[#This Row],[DATO PCGEM19]],1))</f>
        <v>0</v>
      </c>
    </row>
    <row r="1525" spans="1:7" ht="15" x14ac:dyDescent="0.25">
      <c r="A1525" s="21">
        <v>394141</v>
      </c>
      <c r="B1525" t="s">
        <v>385</v>
      </c>
      <c r="C1525" s="11" t="str">
        <f t="shared" si="23"/>
        <v>Analítica</v>
      </c>
      <c r="D1525" s="13"/>
      <c r="F1525" s="1" t="str">
        <f>CONCATENATE(Tabla13[[#This Row],[CODIGO CONTABLE]]," ",Tabla13[[#This Row],[DENOMINACIÓN]])</f>
        <v>394141 Unidades de transporte</v>
      </c>
      <c r="G1525" s="1" t="b">
        <f>ISNUMBER(SEARCH($J$1,Tabla35[[#This Row],[DATO PCGEM19]],1))</f>
        <v>0</v>
      </c>
    </row>
    <row r="1526" spans="1:7" ht="15" x14ac:dyDescent="0.25">
      <c r="A1526" s="20">
        <v>39415</v>
      </c>
      <c r="B1526" t="s">
        <v>391</v>
      </c>
      <c r="C1526" s="11" t="str">
        <f t="shared" si="23"/>
        <v>Subdivisionaria</v>
      </c>
      <c r="D1526" s="13"/>
      <c r="F1526" s="1" t="str">
        <f>CONCATENATE(Tabla13[[#This Row],[CODIGO CONTABLE]]," ",Tabla13[[#This Row],[DENOMINACIÓN]])</f>
        <v>39415 Equipos diversos</v>
      </c>
      <c r="G1526" s="1" t="b">
        <f>ISNUMBER(SEARCH($J$1,Tabla35[[#This Row],[DATO PCGEM19]],1))</f>
        <v>0</v>
      </c>
    </row>
    <row r="1527" spans="1:7" ht="15" x14ac:dyDescent="0.25">
      <c r="A1527" s="21">
        <v>394151</v>
      </c>
      <c r="B1527" t="s">
        <v>391</v>
      </c>
      <c r="C1527" s="11" t="str">
        <f t="shared" si="23"/>
        <v>Analítica</v>
      </c>
      <c r="D1527" s="13"/>
      <c r="F1527" s="1" t="str">
        <f>CONCATENATE(Tabla13[[#This Row],[CODIGO CONTABLE]]," ",Tabla13[[#This Row],[DENOMINACIÓN]])</f>
        <v>394151 Equipos diversos</v>
      </c>
      <c r="G1527" s="1" t="b">
        <f>ISNUMBER(SEARCH($J$1,Tabla35[[#This Row],[DATO PCGEM19]],1))</f>
        <v>0</v>
      </c>
    </row>
    <row r="1528" spans="1:7" ht="15" x14ac:dyDescent="0.25">
      <c r="A1528" s="20">
        <v>395</v>
      </c>
      <c r="B1528" t="s">
        <v>684</v>
      </c>
      <c r="C1528" s="11" t="str">
        <f t="shared" si="23"/>
        <v>Subcuenta</v>
      </c>
      <c r="D1528" s="13"/>
      <c r="F1528" s="1" t="str">
        <f>CONCATENATE(Tabla13[[#This Row],[CODIGO CONTABLE]]," ",Tabla13[[#This Row],[DENOMINACIÓN]])</f>
        <v>395 Depreciación acumulada de propiedad, planta y equipo</v>
      </c>
      <c r="G1528" s="1" t="b">
        <f>ISNUMBER(SEARCH($J$1,Tabla35[[#This Row],[DATO PCGEM19]],1))</f>
        <v>0</v>
      </c>
    </row>
    <row r="1529" spans="1:7" ht="15" x14ac:dyDescent="0.25">
      <c r="A1529" s="20">
        <v>3952</v>
      </c>
      <c r="B1529" t="s">
        <v>685</v>
      </c>
      <c r="C1529" s="11" t="str">
        <f t="shared" si="23"/>
        <v>Divisionaria</v>
      </c>
      <c r="D1529" s="13"/>
      <c r="F1529" s="1" t="str">
        <f>CONCATENATE(Tabla13[[#This Row],[CODIGO CONTABLE]]," ",Tabla13[[#This Row],[DENOMINACIÓN]])</f>
        <v>3952 Depreciación acumulada-costo</v>
      </c>
      <c r="G1529" s="1" t="b">
        <f>ISNUMBER(SEARCH($J$1,Tabla35[[#This Row],[DATO PCGEM19]],1))</f>
        <v>0</v>
      </c>
    </row>
    <row r="1530" spans="1:7" ht="15" x14ac:dyDescent="0.25">
      <c r="A1530" s="20">
        <v>39520</v>
      </c>
      <c r="B1530" t="s">
        <v>683</v>
      </c>
      <c r="C1530" s="11" t="str">
        <f t="shared" si="23"/>
        <v>Subdivisionaria</v>
      </c>
      <c r="D1530" s="13"/>
      <c r="F1530" s="1" t="str">
        <f>CONCATENATE(Tabla13[[#This Row],[CODIGO CONTABLE]]," ",Tabla13[[#This Row],[DENOMINACIÓN]])</f>
        <v>39520 Plantas productoras</v>
      </c>
      <c r="G1530" s="1" t="b">
        <f>ISNUMBER(SEARCH($J$1,Tabla35[[#This Row],[DATO PCGEM19]],1))</f>
        <v>0</v>
      </c>
    </row>
    <row r="1531" spans="1:7" ht="15" x14ac:dyDescent="0.25">
      <c r="A1531" s="21">
        <v>395201</v>
      </c>
      <c r="B1531" t="s">
        <v>683</v>
      </c>
      <c r="C1531" s="11" t="str">
        <f t="shared" si="23"/>
        <v>Analítica</v>
      </c>
      <c r="D1531" s="13"/>
      <c r="F1531" s="1" t="str">
        <f>CONCATENATE(Tabla13[[#This Row],[CODIGO CONTABLE]]," ",Tabla13[[#This Row],[DENOMINACIÓN]])</f>
        <v>395201 Plantas productoras</v>
      </c>
      <c r="G1531" s="1" t="b">
        <f>ISNUMBER(SEARCH($J$1,Tabla35[[#This Row],[DATO PCGEM19]],1))</f>
        <v>0</v>
      </c>
    </row>
    <row r="1532" spans="1:7" ht="15" x14ac:dyDescent="0.25">
      <c r="A1532" s="20">
        <v>39521</v>
      </c>
      <c r="B1532" t="s">
        <v>363</v>
      </c>
      <c r="C1532" s="11" t="str">
        <f t="shared" si="23"/>
        <v>Subdivisionaria</v>
      </c>
      <c r="D1532" s="13"/>
      <c r="F1532" s="1" t="str">
        <f>CONCATENATE(Tabla13[[#This Row],[CODIGO CONTABLE]]," ",Tabla13[[#This Row],[DENOMINACIÓN]])</f>
        <v>39521 Edificaciones</v>
      </c>
      <c r="G1532" s="1" t="b">
        <f>ISNUMBER(SEARCH($J$1,Tabla35[[#This Row],[DATO PCGEM19]],1))</f>
        <v>0</v>
      </c>
    </row>
    <row r="1533" spans="1:7" ht="15" x14ac:dyDescent="0.25">
      <c r="A1533" s="21">
        <v>395211</v>
      </c>
      <c r="B1533" t="s">
        <v>363</v>
      </c>
      <c r="C1533" s="11" t="str">
        <f t="shared" si="23"/>
        <v>Analítica</v>
      </c>
      <c r="D1533" s="13"/>
      <c r="F1533" s="1" t="str">
        <f>CONCATENATE(Tabla13[[#This Row],[CODIGO CONTABLE]]," ",Tabla13[[#This Row],[DENOMINACIÓN]])</f>
        <v>395211 Edificaciones</v>
      </c>
      <c r="G1533" s="1" t="b">
        <f>ISNUMBER(SEARCH($J$1,Tabla35[[#This Row],[DATO PCGEM19]],1))</f>
        <v>0</v>
      </c>
    </row>
    <row r="1534" spans="1:7" ht="15" x14ac:dyDescent="0.25">
      <c r="A1534" s="20">
        <v>39522</v>
      </c>
      <c r="B1534" t="s">
        <v>524</v>
      </c>
      <c r="C1534" s="11" t="str">
        <f t="shared" si="23"/>
        <v>Subdivisionaria</v>
      </c>
      <c r="D1534" s="13"/>
      <c r="F1534" s="1" t="str">
        <f>CONCATENATE(Tabla13[[#This Row],[CODIGO CONTABLE]]," ",Tabla13[[#This Row],[DENOMINACIÓN]])</f>
        <v>39522 Instalaciones</v>
      </c>
      <c r="G1534" s="1" t="b">
        <f>ISNUMBER(SEARCH($J$1,Tabla35[[#This Row],[DATO PCGEM19]],1))</f>
        <v>0</v>
      </c>
    </row>
    <row r="1535" spans="1:7" ht="15" x14ac:dyDescent="0.25">
      <c r="A1535" s="21">
        <v>395221</v>
      </c>
      <c r="B1535" t="s">
        <v>524</v>
      </c>
      <c r="C1535" s="11" t="str">
        <f t="shared" si="23"/>
        <v>Analítica</v>
      </c>
      <c r="D1535" s="13"/>
      <c r="F1535" s="1" t="str">
        <f>CONCATENATE(Tabla13[[#This Row],[CODIGO CONTABLE]]," ",Tabla13[[#This Row],[DENOMINACIÓN]])</f>
        <v>395221 Instalaciones</v>
      </c>
      <c r="G1535" s="1" t="b">
        <f>ISNUMBER(SEARCH($J$1,Tabla35[[#This Row],[DATO PCGEM19]],1))</f>
        <v>0</v>
      </c>
    </row>
    <row r="1536" spans="1:7" ht="15" x14ac:dyDescent="0.25">
      <c r="A1536" s="20">
        <v>39523</v>
      </c>
      <c r="B1536" t="s">
        <v>528</v>
      </c>
      <c r="C1536" s="11" t="str">
        <f t="shared" si="23"/>
        <v>Subdivisionaria</v>
      </c>
      <c r="D1536" s="13"/>
      <c r="F1536" s="1" t="str">
        <f>CONCATENATE(Tabla13[[#This Row],[CODIGO CONTABLE]]," ",Tabla13[[#This Row],[DENOMINACIÓN]])</f>
        <v>39523 Mejoras en locales arrendados</v>
      </c>
      <c r="G1536" s="1" t="b">
        <f>ISNUMBER(SEARCH($J$1,Tabla35[[#This Row],[DATO PCGEM19]],1))</f>
        <v>0</v>
      </c>
    </row>
    <row r="1537" spans="1:7" ht="15" x14ac:dyDescent="0.25">
      <c r="A1537" s="21">
        <v>395231</v>
      </c>
      <c r="B1537" t="s">
        <v>528</v>
      </c>
      <c r="C1537" s="11" t="str">
        <f t="shared" si="23"/>
        <v>Analítica</v>
      </c>
      <c r="D1537" s="13"/>
      <c r="F1537" s="1" t="str">
        <f>CONCATENATE(Tabla13[[#This Row],[CODIGO CONTABLE]]," ",Tabla13[[#This Row],[DENOMINACIÓN]])</f>
        <v>395231 Mejoras en locales arrendados</v>
      </c>
      <c r="G1537" s="1" t="b">
        <f>ISNUMBER(SEARCH($J$1,Tabla35[[#This Row],[DATO PCGEM19]],1))</f>
        <v>0</v>
      </c>
    </row>
    <row r="1538" spans="1:7" ht="15" x14ac:dyDescent="0.25">
      <c r="A1538" s="20">
        <v>39524</v>
      </c>
      <c r="B1538" t="s">
        <v>381</v>
      </c>
      <c r="C1538" s="11" t="str">
        <f t="shared" si="23"/>
        <v>Subdivisionaria</v>
      </c>
      <c r="D1538" s="13"/>
      <c r="F1538" s="1" t="str">
        <f>CONCATENATE(Tabla13[[#This Row],[CODIGO CONTABLE]]," ",Tabla13[[#This Row],[DENOMINACIÓN]])</f>
        <v>39524 Maquinarias y equipos de explotación</v>
      </c>
      <c r="G1538" s="1" t="b">
        <f>ISNUMBER(SEARCH($J$1,Tabla35[[#This Row],[DATO PCGEM19]],1))</f>
        <v>0</v>
      </c>
    </row>
    <row r="1539" spans="1:7" ht="15" x14ac:dyDescent="0.25">
      <c r="A1539" s="21">
        <v>395241</v>
      </c>
      <c r="B1539" t="s">
        <v>381</v>
      </c>
      <c r="C1539" s="11" t="str">
        <f t="shared" si="23"/>
        <v>Analítica</v>
      </c>
      <c r="D1539" s="13"/>
      <c r="F1539" s="1" t="str">
        <f>CONCATENATE(Tabla13[[#This Row],[CODIGO CONTABLE]]," ",Tabla13[[#This Row],[DENOMINACIÓN]])</f>
        <v>395241 Maquinarias y equipos de explotación</v>
      </c>
      <c r="G1539" s="1" t="b">
        <f>ISNUMBER(SEARCH($J$1,Tabla35[[#This Row],[DATO PCGEM19]],1))</f>
        <v>0</v>
      </c>
    </row>
    <row r="1540" spans="1:7" ht="15" x14ac:dyDescent="0.25">
      <c r="A1540" s="20">
        <v>39525</v>
      </c>
      <c r="B1540" t="s">
        <v>385</v>
      </c>
      <c r="C1540" s="11" t="str">
        <f t="shared" si="23"/>
        <v>Subdivisionaria</v>
      </c>
      <c r="D1540" s="13"/>
      <c r="F1540" s="1" t="str">
        <f>CONCATENATE(Tabla13[[#This Row],[CODIGO CONTABLE]]," ",Tabla13[[#This Row],[DENOMINACIÓN]])</f>
        <v>39525 Unidades de transporte</v>
      </c>
      <c r="G1540" s="1" t="b">
        <f>ISNUMBER(SEARCH($J$1,Tabla35[[#This Row],[DATO PCGEM19]],1))</f>
        <v>0</v>
      </c>
    </row>
    <row r="1541" spans="1:7" ht="15" x14ac:dyDescent="0.25">
      <c r="A1541" s="21">
        <v>395251</v>
      </c>
      <c r="B1541" t="s">
        <v>385</v>
      </c>
      <c r="C1541" s="11" t="str">
        <f t="shared" si="23"/>
        <v>Analítica</v>
      </c>
      <c r="D1541" s="13"/>
      <c r="F1541" s="1" t="str">
        <f>CONCATENATE(Tabla13[[#This Row],[CODIGO CONTABLE]]," ",Tabla13[[#This Row],[DENOMINACIÓN]])</f>
        <v>395251 Unidades de transporte</v>
      </c>
      <c r="G1541" s="1" t="b">
        <f>ISNUMBER(SEARCH($J$1,Tabla35[[#This Row],[DATO PCGEM19]],1))</f>
        <v>0</v>
      </c>
    </row>
    <row r="1542" spans="1:7" ht="15" x14ac:dyDescent="0.25">
      <c r="A1542" s="20">
        <v>39526</v>
      </c>
      <c r="B1542" t="s">
        <v>388</v>
      </c>
      <c r="C1542" s="11" t="str">
        <f t="shared" si="23"/>
        <v>Subdivisionaria</v>
      </c>
      <c r="D1542" s="13"/>
      <c r="F1542" s="1" t="str">
        <f>CONCATENATE(Tabla13[[#This Row],[CODIGO CONTABLE]]," ",Tabla13[[#This Row],[DENOMINACIÓN]])</f>
        <v>39526 Muebles y enseres</v>
      </c>
      <c r="G1542" s="1" t="b">
        <f>ISNUMBER(SEARCH($J$1,Tabla35[[#This Row],[DATO PCGEM19]],1))</f>
        <v>0</v>
      </c>
    </row>
    <row r="1543" spans="1:7" ht="15" x14ac:dyDescent="0.25">
      <c r="A1543" s="21">
        <v>395261</v>
      </c>
      <c r="B1543" t="s">
        <v>388</v>
      </c>
      <c r="C1543" s="11" t="str">
        <f t="shared" si="23"/>
        <v>Analítica</v>
      </c>
      <c r="D1543" s="13"/>
      <c r="F1543" s="1" t="str">
        <f>CONCATENATE(Tabla13[[#This Row],[CODIGO CONTABLE]]," ",Tabla13[[#This Row],[DENOMINACIÓN]])</f>
        <v>395261 Muebles y enseres</v>
      </c>
      <c r="G1543" s="1" t="b">
        <f>ISNUMBER(SEARCH($J$1,Tabla35[[#This Row],[DATO PCGEM19]],1))</f>
        <v>0</v>
      </c>
    </row>
    <row r="1544" spans="1:7" ht="15" x14ac:dyDescent="0.25">
      <c r="A1544" s="20">
        <v>39527</v>
      </c>
      <c r="B1544" t="s">
        <v>391</v>
      </c>
      <c r="C1544" s="11" t="str">
        <f t="shared" si="23"/>
        <v>Subdivisionaria</v>
      </c>
      <c r="D1544" s="13"/>
      <c r="F1544" s="1" t="str">
        <f>CONCATENATE(Tabla13[[#This Row],[CODIGO CONTABLE]]," ",Tabla13[[#This Row],[DENOMINACIÓN]])</f>
        <v>39527 Equipos diversos</v>
      </c>
      <c r="G1544" s="1" t="b">
        <f>ISNUMBER(SEARCH($J$1,Tabla35[[#This Row],[DATO PCGEM19]],1))</f>
        <v>0</v>
      </c>
    </row>
    <row r="1545" spans="1:7" ht="15" x14ac:dyDescent="0.25">
      <c r="A1545" s="21">
        <v>395271</v>
      </c>
      <c r="B1545" t="s">
        <v>391</v>
      </c>
      <c r="C1545" s="11" t="str">
        <f t="shared" si="23"/>
        <v>Analítica</v>
      </c>
      <c r="D1545" s="13"/>
      <c r="F1545" s="1" t="str">
        <f>CONCATENATE(Tabla13[[#This Row],[CODIGO CONTABLE]]," ",Tabla13[[#This Row],[DENOMINACIÓN]])</f>
        <v>395271 Equipos diversos</v>
      </c>
      <c r="G1545" s="1" t="b">
        <f>ISNUMBER(SEARCH($J$1,Tabla35[[#This Row],[DATO PCGEM19]],1))</f>
        <v>0</v>
      </c>
    </row>
    <row r="1546" spans="1:7" ht="15" x14ac:dyDescent="0.25">
      <c r="A1546" s="21">
        <v>395272</v>
      </c>
      <c r="B1546" t="s">
        <v>686</v>
      </c>
      <c r="C1546" s="11" t="str">
        <f t="shared" ref="C1546:C1609" si="24">IF(LEN(A1546)=1, "Elemento", IF(LEN(A1546)=2, "Cuenta", IF(LEN(A1546)=3, "Subcuenta", IF(LEN(A1546)=4, "Divisionaria", IF(LEN(A1546)=5, "Subdivisionaria", "Analítica")))))</f>
        <v>Analítica</v>
      </c>
      <c r="D1546" s="13"/>
      <c r="F1546" s="1" t="str">
        <f>CONCATENATE(Tabla13[[#This Row],[CODIGO CONTABLE]]," ",Tabla13[[#This Row],[DENOMINACIÓN]])</f>
        <v>395272 Equipos procesamiento de datos</v>
      </c>
      <c r="G1546" s="1" t="b">
        <f>ISNUMBER(SEARCH($J$1,Tabla35[[#This Row],[DATO PCGEM19]],1))</f>
        <v>0</v>
      </c>
    </row>
    <row r="1547" spans="1:7" ht="15" x14ac:dyDescent="0.25">
      <c r="A1547" s="20">
        <v>39528</v>
      </c>
      <c r="B1547" t="s">
        <v>559</v>
      </c>
      <c r="C1547" s="11" t="str">
        <f t="shared" si="24"/>
        <v>Subdivisionaria</v>
      </c>
      <c r="D1547" s="13"/>
      <c r="F1547" s="1" t="str">
        <f>CONCATENATE(Tabla13[[#This Row],[CODIGO CONTABLE]]," ",Tabla13[[#This Row],[DENOMINACIÓN]])</f>
        <v>39528 Herramientas</v>
      </c>
      <c r="G1547" s="1" t="b">
        <f>ISNUMBER(SEARCH($J$1,Tabla35[[#This Row],[DATO PCGEM19]],1))</f>
        <v>0</v>
      </c>
    </row>
    <row r="1548" spans="1:7" ht="15" x14ac:dyDescent="0.25">
      <c r="A1548" s="21">
        <v>395281</v>
      </c>
      <c r="B1548" t="s">
        <v>559</v>
      </c>
      <c r="C1548" s="11" t="str">
        <f t="shared" si="24"/>
        <v>Analítica</v>
      </c>
      <c r="D1548" s="13"/>
      <c r="F1548" s="1" t="str">
        <f>CONCATENATE(Tabla13[[#This Row],[CODIGO CONTABLE]]," ",Tabla13[[#This Row],[DENOMINACIÓN]])</f>
        <v>395281 Herramientas</v>
      </c>
      <c r="G1548" s="1" t="b">
        <f>ISNUMBER(SEARCH($J$1,Tabla35[[#This Row],[DATO PCGEM19]],1))</f>
        <v>0</v>
      </c>
    </row>
    <row r="1549" spans="1:7" ht="15" x14ac:dyDescent="0.25">
      <c r="A1549" s="20">
        <v>39529</v>
      </c>
      <c r="B1549" t="s">
        <v>562</v>
      </c>
      <c r="C1549" s="11" t="str">
        <f t="shared" si="24"/>
        <v>Subdivisionaria</v>
      </c>
      <c r="D1549" s="13"/>
      <c r="F1549" s="1" t="str">
        <f>CONCATENATE(Tabla13[[#This Row],[CODIGO CONTABLE]]," ",Tabla13[[#This Row],[DENOMINACIÓN]])</f>
        <v>39529 Unidades de reemplazo</v>
      </c>
      <c r="G1549" s="1" t="b">
        <f>ISNUMBER(SEARCH($J$1,Tabla35[[#This Row],[DATO PCGEM19]],1))</f>
        <v>0</v>
      </c>
    </row>
    <row r="1550" spans="1:7" ht="15" x14ac:dyDescent="0.25">
      <c r="A1550" s="21">
        <v>395291</v>
      </c>
      <c r="B1550" t="s">
        <v>562</v>
      </c>
      <c r="C1550" s="11" t="str">
        <f t="shared" si="24"/>
        <v>Analítica</v>
      </c>
      <c r="D1550" s="13"/>
      <c r="F1550" s="1" t="str">
        <f>CONCATENATE(Tabla13[[#This Row],[CODIGO CONTABLE]]," ",Tabla13[[#This Row],[DENOMINACIÓN]])</f>
        <v>395291 Unidades de reemplazo</v>
      </c>
      <c r="G1550" s="1" t="b">
        <f>ISNUMBER(SEARCH($J$1,Tabla35[[#This Row],[DATO PCGEM19]],1))</f>
        <v>0</v>
      </c>
    </row>
    <row r="1551" spans="1:7" ht="15" x14ac:dyDescent="0.25">
      <c r="A1551" s="20">
        <v>3953</v>
      </c>
      <c r="B1551" t="s">
        <v>687</v>
      </c>
      <c r="C1551" s="11" t="str">
        <f t="shared" si="24"/>
        <v>Divisionaria</v>
      </c>
      <c r="D1551" s="13"/>
      <c r="F1551" s="1" t="str">
        <f>CONCATENATE(Tabla13[[#This Row],[CODIGO CONTABLE]]," ",Tabla13[[#This Row],[DENOMINACIÓN]])</f>
        <v>3953 Propiedad, planta y equipo-revaluación</v>
      </c>
      <c r="G1551" s="1" t="b">
        <f>ISNUMBER(SEARCH($J$1,Tabla35[[#This Row],[DATO PCGEM19]],1))</f>
        <v>0</v>
      </c>
    </row>
    <row r="1552" spans="1:7" ht="15" x14ac:dyDescent="0.25">
      <c r="A1552" s="20">
        <v>39530</v>
      </c>
      <c r="B1552" t="s">
        <v>683</v>
      </c>
      <c r="C1552" s="11" t="str">
        <f t="shared" si="24"/>
        <v>Subdivisionaria</v>
      </c>
      <c r="D1552" s="13"/>
      <c r="F1552" s="1" t="str">
        <f>CONCATENATE(Tabla13[[#This Row],[CODIGO CONTABLE]]," ",Tabla13[[#This Row],[DENOMINACIÓN]])</f>
        <v>39530 Plantas productoras</v>
      </c>
      <c r="G1552" s="1" t="b">
        <f>ISNUMBER(SEARCH($J$1,Tabla35[[#This Row],[DATO PCGEM19]],1))</f>
        <v>0</v>
      </c>
    </row>
    <row r="1553" spans="1:7" ht="15" x14ac:dyDescent="0.25">
      <c r="A1553" s="21">
        <v>395301</v>
      </c>
      <c r="B1553" t="s">
        <v>683</v>
      </c>
      <c r="C1553" s="11" t="str">
        <f t="shared" si="24"/>
        <v>Analítica</v>
      </c>
      <c r="D1553" s="13"/>
      <c r="F1553" s="1" t="str">
        <f>CONCATENATE(Tabla13[[#This Row],[CODIGO CONTABLE]]," ",Tabla13[[#This Row],[DENOMINACIÓN]])</f>
        <v>395301 Plantas productoras</v>
      </c>
      <c r="G1553" s="1" t="b">
        <f>ISNUMBER(SEARCH($J$1,Tabla35[[#This Row],[DATO PCGEM19]],1))</f>
        <v>0</v>
      </c>
    </row>
    <row r="1554" spans="1:7" ht="15" x14ac:dyDescent="0.25">
      <c r="A1554" s="20">
        <v>39531</v>
      </c>
      <c r="B1554" t="s">
        <v>363</v>
      </c>
      <c r="C1554" s="11" t="str">
        <f t="shared" si="24"/>
        <v>Subdivisionaria</v>
      </c>
      <c r="D1554" s="13"/>
      <c r="F1554" s="1" t="str">
        <f>CONCATENATE(Tabla13[[#This Row],[CODIGO CONTABLE]]," ",Tabla13[[#This Row],[DENOMINACIÓN]])</f>
        <v>39531 Edificaciones</v>
      </c>
      <c r="G1554" s="1" t="b">
        <f>ISNUMBER(SEARCH($J$1,Tabla35[[#This Row],[DATO PCGEM19]],1))</f>
        <v>0</v>
      </c>
    </row>
    <row r="1555" spans="1:7" ht="15" x14ac:dyDescent="0.25">
      <c r="A1555" s="21">
        <v>395311</v>
      </c>
      <c r="B1555" t="s">
        <v>363</v>
      </c>
      <c r="C1555" s="11" t="str">
        <f t="shared" si="24"/>
        <v>Analítica</v>
      </c>
      <c r="D1555" s="13"/>
      <c r="F1555" s="1" t="str">
        <f>CONCATENATE(Tabla13[[#This Row],[CODIGO CONTABLE]]," ",Tabla13[[#This Row],[DENOMINACIÓN]])</f>
        <v>395311 Edificaciones</v>
      </c>
      <c r="G1555" s="1" t="b">
        <f>ISNUMBER(SEARCH($J$1,Tabla35[[#This Row],[DATO PCGEM19]],1))</f>
        <v>0</v>
      </c>
    </row>
    <row r="1556" spans="1:7" ht="15" x14ac:dyDescent="0.25">
      <c r="A1556" s="20">
        <v>39532</v>
      </c>
      <c r="B1556" t="s">
        <v>524</v>
      </c>
      <c r="C1556" s="11" t="str">
        <f t="shared" si="24"/>
        <v>Subdivisionaria</v>
      </c>
      <c r="D1556" s="13"/>
      <c r="F1556" s="1" t="str">
        <f>CONCATENATE(Tabla13[[#This Row],[CODIGO CONTABLE]]," ",Tabla13[[#This Row],[DENOMINACIÓN]])</f>
        <v>39532 Instalaciones</v>
      </c>
      <c r="G1556" s="1" t="b">
        <f>ISNUMBER(SEARCH($J$1,Tabla35[[#This Row],[DATO PCGEM19]],1))</f>
        <v>0</v>
      </c>
    </row>
    <row r="1557" spans="1:7" ht="15" x14ac:dyDescent="0.25">
      <c r="A1557" s="21">
        <v>395321</v>
      </c>
      <c r="B1557" t="s">
        <v>524</v>
      </c>
      <c r="C1557" s="11" t="str">
        <f t="shared" si="24"/>
        <v>Analítica</v>
      </c>
      <c r="D1557" s="13"/>
      <c r="F1557" s="1" t="str">
        <f>CONCATENATE(Tabla13[[#This Row],[CODIGO CONTABLE]]," ",Tabla13[[#This Row],[DENOMINACIÓN]])</f>
        <v>395321 Instalaciones</v>
      </c>
      <c r="G1557" s="1" t="b">
        <f>ISNUMBER(SEARCH($J$1,Tabla35[[#This Row],[DATO PCGEM19]],1))</f>
        <v>0</v>
      </c>
    </row>
    <row r="1558" spans="1:7" ht="15" x14ac:dyDescent="0.25">
      <c r="A1558" s="20">
        <v>39533</v>
      </c>
      <c r="B1558" t="s">
        <v>528</v>
      </c>
      <c r="C1558" s="11" t="str">
        <f t="shared" si="24"/>
        <v>Subdivisionaria</v>
      </c>
      <c r="D1558" s="13"/>
      <c r="F1558" s="1" t="str">
        <f>CONCATENATE(Tabla13[[#This Row],[CODIGO CONTABLE]]," ",Tabla13[[#This Row],[DENOMINACIÓN]])</f>
        <v>39533 Mejoras en locales arrendados</v>
      </c>
      <c r="G1558" s="1" t="b">
        <f>ISNUMBER(SEARCH($J$1,Tabla35[[#This Row],[DATO PCGEM19]],1))</f>
        <v>0</v>
      </c>
    </row>
    <row r="1559" spans="1:7" ht="15" x14ac:dyDescent="0.25">
      <c r="A1559" s="21">
        <v>395331</v>
      </c>
      <c r="B1559" t="s">
        <v>528</v>
      </c>
      <c r="C1559" s="11" t="str">
        <f t="shared" si="24"/>
        <v>Analítica</v>
      </c>
      <c r="D1559" s="13"/>
      <c r="F1559" s="1" t="str">
        <f>CONCATENATE(Tabla13[[#This Row],[CODIGO CONTABLE]]," ",Tabla13[[#This Row],[DENOMINACIÓN]])</f>
        <v>395331 Mejoras en locales arrendados</v>
      </c>
      <c r="G1559" s="1" t="b">
        <f>ISNUMBER(SEARCH($J$1,Tabla35[[#This Row],[DATO PCGEM19]],1))</f>
        <v>0</v>
      </c>
    </row>
    <row r="1560" spans="1:7" ht="15" x14ac:dyDescent="0.25">
      <c r="A1560" s="20">
        <v>39534</v>
      </c>
      <c r="B1560" t="s">
        <v>381</v>
      </c>
      <c r="C1560" s="11" t="str">
        <f t="shared" si="24"/>
        <v>Subdivisionaria</v>
      </c>
      <c r="D1560" s="13"/>
      <c r="F1560" s="1" t="str">
        <f>CONCATENATE(Tabla13[[#This Row],[CODIGO CONTABLE]]," ",Tabla13[[#This Row],[DENOMINACIÓN]])</f>
        <v>39534 Maquinarias y equipos de explotación</v>
      </c>
      <c r="G1560" s="1" t="b">
        <f>ISNUMBER(SEARCH($J$1,Tabla35[[#This Row],[DATO PCGEM19]],1))</f>
        <v>0</v>
      </c>
    </row>
    <row r="1561" spans="1:7" ht="15" x14ac:dyDescent="0.25">
      <c r="A1561" s="21">
        <v>395341</v>
      </c>
      <c r="B1561" t="s">
        <v>381</v>
      </c>
      <c r="C1561" s="11" t="str">
        <f t="shared" si="24"/>
        <v>Analítica</v>
      </c>
      <c r="D1561" s="13"/>
      <c r="F1561" s="1" t="str">
        <f>CONCATENATE(Tabla13[[#This Row],[CODIGO CONTABLE]]," ",Tabla13[[#This Row],[DENOMINACIÓN]])</f>
        <v>395341 Maquinarias y equipos de explotación</v>
      </c>
      <c r="G1561" s="1" t="b">
        <f>ISNUMBER(SEARCH($J$1,Tabla35[[#This Row],[DATO PCGEM19]],1))</f>
        <v>0</v>
      </c>
    </row>
    <row r="1562" spans="1:7" ht="15" x14ac:dyDescent="0.25">
      <c r="A1562" s="20">
        <v>39535</v>
      </c>
      <c r="B1562" t="s">
        <v>385</v>
      </c>
      <c r="C1562" s="11" t="str">
        <f t="shared" si="24"/>
        <v>Subdivisionaria</v>
      </c>
      <c r="D1562" s="13"/>
      <c r="F1562" s="1" t="str">
        <f>CONCATENATE(Tabla13[[#This Row],[CODIGO CONTABLE]]," ",Tabla13[[#This Row],[DENOMINACIÓN]])</f>
        <v>39535 Unidades de transporte</v>
      </c>
      <c r="G1562" s="1" t="b">
        <f>ISNUMBER(SEARCH($J$1,Tabla35[[#This Row],[DATO PCGEM19]],1))</f>
        <v>0</v>
      </c>
    </row>
    <row r="1563" spans="1:7" ht="15" x14ac:dyDescent="0.25">
      <c r="A1563" s="21">
        <v>395351</v>
      </c>
      <c r="B1563" t="s">
        <v>385</v>
      </c>
      <c r="C1563" s="11" t="str">
        <f t="shared" si="24"/>
        <v>Analítica</v>
      </c>
      <c r="D1563" s="13"/>
      <c r="F1563" s="1" t="str">
        <f>CONCATENATE(Tabla13[[#This Row],[CODIGO CONTABLE]]," ",Tabla13[[#This Row],[DENOMINACIÓN]])</f>
        <v>395351 Unidades de transporte</v>
      </c>
      <c r="G1563" s="1" t="b">
        <f>ISNUMBER(SEARCH($J$1,Tabla35[[#This Row],[DATO PCGEM19]],1))</f>
        <v>0</v>
      </c>
    </row>
    <row r="1564" spans="1:7" ht="15" x14ac:dyDescent="0.25">
      <c r="A1564" s="20">
        <v>39536</v>
      </c>
      <c r="B1564" t="s">
        <v>388</v>
      </c>
      <c r="C1564" s="11" t="str">
        <f t="shared" si="24"/>
        <v>Subdivisionaria</v>
      </c>
      <c r="D1564" s="13"/>
      <c r="F1564" s="1" t="str">
        <f>CONCATENATE(Tabla13[[#This Row],[CODIGO CONTABLE]]," ",Tabla13[[#This Row],[DENOMINACIÓN]])</f>
        <v>39536 Muebles y enseres</v>
      </c>
      <c r="G1564" s="1" t="b">
        <f>ISNUMBER(SEARCH($J$1,Tabla35[[#This Row],[DATO PCGEM19]],1))</f>
        <v>0</v>
      </c>
    </row>
    <row r="1565" spans="1:7" ht="15" x14ac:dyDescent="0.25">
      <c r="A1565" s="21">
        <v>395361</v>
      </c>
      <c r="B1565" t="s">
        <v>388</v>
      </c>
      <c r="C1565" s="11" t="str">
        <f t="shared" si="24"/>
        <v>Analítica</v>
      </c>
      <c r="D1565" s="13"/>
      <c r="F1565" s="1" t="str">
        <f>CONCATENATE(Tabla13[[#This Row],[CODIGO CONTABLE]]," ",Tabla13[[#This Row],[DENOMINACIÓN]])</f>
        <v>395361 Muebles y enseres</v>
      </c>
      <c r="G1565" s="1" t="b">
        <f>ISNUMBER(SEARCH($J$1,Tabla35[[#This Row],[DATO PCGEM19]],1))</f>
        <v>0</v>
      </c>
    </row>
    <row r="1566" spans="1:7" ht="15" x14ac:dyDescent="0.25">
      <c r="A1566" s="20">
        <v>39537</v>
      </c>
      <c r="B1566" t="s">
        <v>391</v>
      </c>
      <c r="C1566" s="11" t="str">
        <f t="shared" si="24"/>
        <v>Subdivisionaria</v>
      </c>
      <c r="D1566" s="13"/>
      <c r="F1566" s="1" t="str">
        <f>CONCATENATE(Tabla13[[#This Row],[CODIGO CONTABLE]]," ",Tabla13[[#This Row],[DENOMINACIÓN]])</f>
        <v>39537 Equipos diversos</v>
      </c>
      <c r="G1566" s="1" t="b">
        <f>ISNUMBER(SEARCH($J$1,Tabla35[[#This Row],[DATO PCGEM19]],1))</f>
        <v>0</v>
      </c>
    </row>
    <row r="1567" spans="1:7" ht="15" x14ac:dyDescent="0.25">
      <c r="A1567" s="21">
        <v>395371</v>
      </c>
      <c r="B1567" t="s">
        <v>391</v>
      </c>
      <c r="C1567" s="11" t="str">
        <f t="shared" si="24"/>
        <v>Analítica</v>
      </c>
      <c r="D1567" s="13"/>
      <c r="F1567" s="1" t="str">
        <f>CONCATENATE(Tabla13[[#This Row],[CODIGO CONTABLE]]," ",Tabla13[[#This Row],[DENOMINACIÓN]])</f>
        <v>395371 Equipos diversos</v>
      </c>
      <c r="G1567" s="1" t="b">
        <f>ISNUMBER(SEARCH($J$1,Tabla35[[#This Row],[DATO PCGEM19]],1))</f>
        <v>0</v>
      </c>
    </row>
    <row r="1568" spans="1:7" ht="15" x14ac:dyDescent="0.25">
      <c r="A1568" s="20">
        <v>39538</v>
      </c>
      <c r="B1568" t="s">
        <v>394</v>
      </c>
      <c r="C1568" s="11" t="str">
        <f t="shared" si="24"/>
        <v>Subdivisionaria</v>
      </c>
      <c r="D1568" s="13"/>
      <c r="F1568" s="1" t="str">
        <f>CONCATENATE(Tabla13[[#This Row],[CODIGO CONTABLE]]," ",Tabla13[[#This Row],[DENOMINACIÓN]])</f>
        <v>39538 Herramientas y unidades de reemplazo</v>
      </c>
      <c r="G1568" s="1" t="b">
        <f>ISNUMBER(SEARCH($J$1,Tabla35[[#This Row],[DATO PCGEM19]],1))</f>
        <v>0</v>
      </c>
    </row>
    <row r="1569" spans="1:7" ht="15" x14ac:dyDescent="0.25">
      <c r="A1569" s="20">
        <v>3954</v>
      </c>
      <c r="B1569" t="s">
        <v>688</v>
      </c>
      <c r="C1569" s="11" t="str">
        <f t="shared" si="24"/>
        <v>Divisionaria</v>
      </c>
      <c r="D1569" s="13"/>
      <c r="F1569" s="1" t="str">
        <f>CONCATENATE(Tabla13[[#This Row],[CODIGO CONTABLE]]," ",Tabla13[[#This Row],[DENOMINACIÓN]])</f>
        <v>3954 Propiedad, planta y equipo-costo de financiación</v>
      </c>
      <c r="G1569" s="1" t="b">
        <f>ISNUMBER(SEARCH($J$1,Tabla35[[#This Row],[DATO PCGEM19]],1))</f>
        <v>0</v>
      </c>
    </row>
    <row r="1570" spans="1:7" ht="15" x14ac:dyDescent="0.25">
      <c r="A1570" s="20">
        <v>39540</v>
      </c>
      <c r="B1570" t="s">
        <v>683</v>
      </c>
      <c r="C1570" s="11" t="str">
        <f t="shared" si="24"/>
        <v>Subdivisionaria</v>
      </c>
      <c r="D1570" s="13"/>
      <c r="F1570" s="1" t="str">
        <f>CONCATENATE(Tabla13[[#This Row],[CODIGO CONTABLE]]," ",Tabla13[[#This Row],[DENOMINACIÓN]])</f>
        <v>39540 Plantas productoras</v>
      </c>
      <c r="G1570" s="1" t="b">
        <f>ISNUMBER(SEARCH($J$1,Tabla35[[#This Row],[DATO PCGEM19]],1))</f>
        <v>0</v>
      </c>
    </row>
    <row r="1571" spans="1:7" ht="15" x14ac:dyDescent="0.25">
      <c r="A1571" s="21">
        <v>395401</v>
      </c>
      <c r="B1571" t="s">
        <v>683</v>
      </c>
      <c r="C1571" s="11" t="str">
        <f t="shared" si="24"/>
        <v>Analítica</v>
      </c>
      <c r="D1571" s="13"/>
      <c r="F1571" s="1" t="str">
        <f>CONCATENATE(Tabla13[[#This Row],[CODIGO CONTABLE]]," ",Tabla13[[#This Row],[DENOMINACIÓN]])</f>
        <v>395401 Plantas productoras</v>
      </c>
      <c r="G1571" s="1" t="b">
        <f>ISNUMBER(SEARCH($J$1,Tabla35[[#This Row],[DATO PCGEM19]],1))</f>
        <v>0</v>
      </c>
    </row>
    <row r="1572" spans="1:7" ht="15" x14ac:dyDescent="0.25">
      <c r="A1572" s="20">
        <v>39541</v>
      </c>
      <c r="B1572" t="s">
        <v>363</v>
      </c>
      <c r="C1572" s="11" t="str">
        <f t="shared" si="24"/>
        <v>Subdivisionaria</v>
      </c>
      <c r="D1572" s="13"/>
      <c r="F1572" s="1" t="str">
        <f>CONCATENATE(Tabla13[[#This Row],[CODIGO CONTABLE]]," ",Tabla13[[#This Row],[DENOMINACIÓN]])</f>
        <v>39541 Edificaciones</v>
      </c>
      <c r="G1572" s="1" t="b">
        <f>ISNUMBER(SEARCH($J$1,Tabla35[[#This Row],[DATO PCGEM19]],1))</f>
        <v>0</v>
      </c>
    </row>
    <row r="1573" spans="1:7" ht="15" x14ac:dyDescent="0.25">
      <c r="A1573" s="21">
        <v>395411</v>
      </c>
      <c r="B1573" t="s">
        <v>363</v>
      </c>
      <c r="C1573" s="11" t="str">
        <f t="shared" si="24"/>
        <v>Analítica</v>
      </c>
      <c r="D1573" s="13"/>
      <c r="F1573" s="1" t="str">
        <f>CONCATENATE(Tabla13[[#This Row],[CODIGO CONTABLE]]," ",Tabla13[[#This Row],[DENOMINACIÓN]])</f>
        <v>395411 Edificaciones</v>
      </c>
      <c r="G1573" s="1" t="b">
        <f>ISNUMBER(SEARCH($J$1,Tabla35[[#This Row],[DATO PCGEM19]],1))</f>
        <v>0</v>
      </c>
    </row>
    <row r="1574" spans="1:7" ht="15" x14ac:dyDescent="0.25">
      <c r="A1574" s="20">
        <v>39542</v>
      </c>
      <c r="B1574" t="s">
        <v>381</v>
      </c>
      <c r="C1574" s="11" t="str">
        <f t="shared" si="24"/>
        <v>Subdivisionaria</v>
      </c>
      <c r="D1574" s="13"/>
      <c r="F1574" s="1" t="str">
        <f>CONCATENATE(Tabla13[[#This Row],[CODIGO CONTABLE]]," ",Tabla13[[#This Row],[DENOMINACIÓN]])</f>
        <v>39542 Maquinarias y equipos de explotación</v>
      </c>
      <c r="G1574" s="1" t="b">
        <f>ISNUMBER(SEARCH($J$1,Tabla35[[#This Row],[DATO PCGEM19]],1))</f>
        <v>0</v>
      </c>
    </row>
    <row r="1575" spans="1:7" ht="15" x14ac:dyDescent="0.25">
      <c r="A1575" s="21">
        <v>395421</v>
      </c>
      <c r="B1575" t="s">
        <v>381</v>
      </c>
      <c r="C1575" s="11" t="str">
        <f t="shared" si="24"/>
        <v>Analítica</v>
      </c>
      <c r="D1575" s="13"/>
      <c r="F1575" s="1" t="str">
        <f>CONCATENATE(Tabla13[[#This Row],[CODIGO CONTABLE]]," ",Tabla13[[#This Row],[DENOMINACIÓN]])</f>
        <v>395421 Maquinarias y equipos de explotación</v>
      </c>
      <c r="G1575" s="1" t="b">
        <f>ISNUMBER(SEARCH($J$1,Tabla35[[#This Row],[DATO PCGEM19]],1))</f>
        <v>0</v>
      </c>
    </row>
    <row r="1576" spans="1:7" ht="15" x14ac:dyDescent="0.25">
      <c r="A1576" s="20">
        <v>3955</v>
      </c>
      <c r="B1576" t="s">
        <v>689</v>
      </c>
      <c r="C1576" s="11" t="str">
        <f t="shared" si="24"/>
        <v>Divisionaria</v>
      </c>
      <c r="D1576" s="13"/>
      <c r="F1576" s="1" t="str">
        <f>CONCATENATE(Tabla13[[#This Row],[CODIGO CONTABLE]]," ",Tabla13[[#This Row],[DENOMINACIÓN]])</f>
        <v>3955 Propiedad, planta y equipo-valor razonable</v>
      </c>
      <c r="G1576" s="1" t="b">
        <f>ISNUMBER(SEARCH($J$1,Tabla35[[#This Row],[DATO PCGEM19]],1))</f>
        <v>0</v>
      </c>
    </row>
    <row r="1577" spans="1:7" ht="15" x14ac:dyDescent="0.25">
      <c r="A1577" s="20">
        <v>39550</v>
      </c>
      <c r="B1577" t="s">
        <v>690</v>
      </c>
      <c r="C1577" s="11" t="str">
        <f t="shared" si="24"/>
        <v>Subdivisionaria</v>
      </c>
      <c r="D1577" s="13"/>
      <c r="F1577" s="1" t="str">
        <f>CONCATENATE(Tabla13[[#This Row],[CODIGO CONTABLE]]," ",Tabla13[[#This Row],[DENOMINACIÓN]])</f>
        <v>39550 Planta productoras</v>
      </c>
      <c r="G1577" s="1" t="b">
        <f>ISNUMBER(SEARCH($J$1,Tabla35[[#This Row],[DATO PCGEM19]],1))</f>
        <v>0</v>
      </c>
    </row>
    <row r="1578" spans="1:7" ht="15" x14ac:dyDescent="0.25">
      <c r="A1578" s="21">
        <v>395501</v>
      </c>
      <c r="B1578" t="s">
        <v>683</v>
      </c>
      <c r="C1578" s="11" t="str">
        <f t="shared" si="24"/>
        <v>Analítica</v>
      </c>
      <c r="D1578" s="13"/>
      <c r="F1578" s="1" t="str">
        <f>CONCATENATE(Tabla13[[#This Row],[CODIGO CONTABLE]]," ",Tabla13[[#This Row],[DENOMINACIÓN]])</f>
        <v>395501 Plantas productoras</v>
      </c>
      <c r="G1578" s="1" t="b">
        <f>ISNUMBER(SEARCH($J$1,Tabla35[[#This Row],[DATO PCGEM19]],1))</f>
        <v>0</v>
      </c>
    </row>
    <row r="1579" spans="1:7" ht="15" x14ac:dyDescent="0.25">
      <c r="A1579" s="20">
        <v>396</v>
      </c>
      <c r="B1579" t="s">
        <v>691</v>
      </c>
      <c r="C1579" s="11" t="str">
        <f t="shared" si="24"/>
        <v>Subcuenta</v>
      </c>
      <c r="D1579" s="13"/>
      <c r="F1579" s="1" t="str">
        <f>CONCATENATE(Tabla13[[#This Row],[CODIGO CONTABLE]]," ",Tabla13[[#This Row],[DENOMINACIÓN]])</f>
        <v>396 Amortización acumulada</v>
      </c>
      <c r="G1579" s="1" t="b">
        <f>ISNUMBER(SEARCH($J$1,Tabla35[[#This Row],[DATO PCGEM19]],1))</f>
        <v>0</v>
      </c>
    </row>
    <row r="1580" spans="1:7" ht="15" x14ac:dyDescent="0.25">
      <c r="A1580" s="20">
        <v>3961</v>
      </c>
      <c r="B1580" t="s">
        <v>692</v>
      </c>
      <c r="C1580" s="11" t="str">
        <f t="shared" si="24"/>
        <v>Divisionaria</v>
      </c>
      <c r="D1580" s="13"/>
      <c r="F1580" s="1" t="str">
        <f>CONCATENATE(Tabla13[[#This Row],[CODIGO CONTABLE]]," ",Tabla13[[#This Row],[DENOMINACIÓN]])</f>
        <v>3961 Intangibles-costo</v>
      </c>
      <c r="G1580" s="1" t="b">
        <f>ISNUMBER(SEARCH($J$1,Tabla35[[#This Row],[DATO PCGEM19]],1))</f>
        <v>0</v>
      </c>
    </row>
    <row r="1581" spans="1:7" ht="15" x14ac:dyDescent="0.25">
      <c r="A1581" s="20">
        <v>39611</v>
      </c>
      <c r="B1581" t="s">
        <v>450</v>
      </c>
      <c r="C1581" s="11" t="str">
        <f t="shared" si="24"/>
        <v>Subdivisionaria</v>
      </c>
      <c r="D1581" s="13"/>
      <c r="F1581" s="1" t="str">
        <f>CONCATENATE(Tabla13[[#This Row],[CODIGO CONTABLE]]," ",Tabla13[[#This Row],[DENOMINACIÓN]])</f>
        <v>39611 Concesiones, licencias y otros derechos</v>
      </c>
      <c r="G1581" s="1" t="b">
        <f>ISNUMBER(SEARCH($J$1,Tabla35[[#This Row],[DATO PCGEM19]],1))</f>
        <v>0</v>
      </c>
    </row>
    <row r="1582" spans="1:7" ht="15" x14ac:dyDescent="0.25">
      <c r="A1582" s="21">
        <v>396111</v>
      </c>
      <c r="B1582" t="s">
        <v>450</v>
      </c>
      <c r="C1582" s="11" t="str">
        <f t="shared" si="24"/>
        <v>Analítica</v>
      </c>
      <c r="D1582" s="13"/>
      <c r="F1582" s="1" t="str">
        <f>CONCATENATE(Tabla13[[#This Row],[CODIGO CONTABLE]]," ",Tabla13[[#This Row],[DENOMINACIÓN]])</f>
        <v>396111 Concesiones, licencias y otros derechos</v>
      </c>
      <c r="G1582" s="1" t="b">
        <f>ISNUMBER(SEARCH($J$1,Tabla35[[#This Row],[DATO PCGEM19]],1))</f>
        <v>0</v>
      </c>
    </row>
    <row r="1583" spans="1:7" ht="15" x14ac:dyDescent="0.25">
      <c r="A1583" s="20">
        <v>39612</v>
      </c>
      <c r="B1583" t="s">
        <v>403</v>
      </c>
      <c r="C1583" s="11" t="str">
        <f t="shared" si="24"/>
        <v>Subdivisionaria</v>
      </c>
      <c r="D1583" s="13"/>
      <c r="F1583" s="1" t="str">
        <f>CONCATENATE(Tabla13[[#This Row],[CODIGO CONTABLE]]," ",Tabla13[[#This Row],[DENOMINACIÓN]])</f>
        <v>39612 Patentes y propiedad industrial</v>
      </c>
      <c r="G1583" s="1" t="b">
        <f>ISNUMBER(SEARCH($J$1,Tabla35[[#This Row],[DATO PCGEM19]],1))</f>
        <v>0</v>
      </c>
    </row>
    <row r="1584" spans="1:7" ht="15" x14ac:dyDescent="0.25">
      <c r="A1584" s="21">
        <v>396121</v>
      </c>
      <c r="B1584" t="s">
        <v>403</v>
      </c>
      <c r="C1584" s="11" t="str">
        <f t="shared" si="24"/>
        <v>Analítica</v>
      </c>
      <c r="D1584" s="13"/>
      <c r="F1584" s="1" t="str">
        <f>CONCATENATE(Tabla13[[#This Row],[CODIGO CONTABLE]]," ",Tabla13[[#This Row],[DENOMINACIÓN]])</f>
        <v>396121 Patentes y propiedad industrial</v>
      </c>
      <c r="G1584" s="1" t="b">
        <f>ISNUMBER(SEARCH($J$1,Tabla35[[#This Row],[DATO PCGEM19]],1))</f>
        <v>0</v>
      </c>
    </row>
    <row r="1585" spans="1:7" ht="15" x14ac:dyDescent="0.25">
      <c r="A1585" s="20">
        <v>39613</v>
      </c>
      <c r="B1585" t="s">
        <v>406</v>
      </c>
      <c r="C1585" s="11" t="str">
        <f t="shared" si="24"/>
        <v>Subdivisionaria</v>
      </c>
      <c r="D1585" s="13"/>
      <c r="F1585" s="1" t="str">
        <f>CONCATENATE(Tabla13[[#This Row],[CODIGO CONTABLE]]," ",Tabla13[[#This Row],[DENOMINACIÓN]])</f>
        <v>39613 Programas de computadora (software)</v>
      </c>
      <c r="G1585" s="1" t="b">
        <f>ISNUMBER(SEARCH($J$1,Tabla35[[#This Row],[DATO PCGEM19]],1))</f>
        <v>0</v>
      </c>
    </row>
    <row r="1586" spans="1:7" ht="15" x14ac:dyDescent="0.25">
      <c r="A1586" s="21">
        <v>396131</v>
      </c>
      <c r="B1586" t="s">
        <v>406</v>
      </c>
      <c r="C1586" s="11" t="str">
        <f t="shared" si="24"/>
        <v>Analítica</v>
      </c>
      <c r="D1586" s="13"/>
      <c r="F1586" s="1" t="str">
        <f>CONCATENATE(Tabla13[[#This Row],[CODIGO CONTABLE]]," ",Tabla13[[#This Row],[DENOMINACIÓN]])</f>
        <v>396131 Programas de computadora (software)</v>
      </c>
      <c r="G1586" s="1" t="b">
        <f>ISNUMBER(SEARCH($J$1,Tabla35[[#This Row],[DATO PCGEM19]],1))</f>
        <v>0</v>
      </c>
    </row>
    <row r="1587" spans="1:7" ht="15" x14ac:dyDescent="0.25">
      <c r="A1587" s="20">
        <v>39614</v>
      </c>
      <c r="B1587" t="s">
        <v>409</v>
      </c>
      <c r="C1587" s="11" t="str">
        <f t="shared" si="24"/>
        <v>Subdivisionaria</v>
      </c>
      <c r="D1587" s="13"/>
      <c r="F1587" s="1" t="str">
        <f>CONCATENATE(Tabla13[[#This Row],[CODIGO CONTABLE]]," ",Tabla13[[#This Row],[DENOMINACIÓN]])</f>
        <v>39614 Costos de exploración y desarrollo</v>
      </c>
      <c r="G1587" s="1" t="b">
        <f>ISNUMBER(SEARCH($J$1,Tabla35[[#This Row],[DATO PCGEM19]],1))</f>
        <v>0</v>
      </c>
    </row>
    <row r="1588" spans="1:7" ht="15" x14ac:dyDescent="0.25">
      <c r="A1588" s="21">
        <v>396141</v>
      </c>
      <c r="B1588" t="s">
        <v>409</v>
      </c>
      <c r="C1588" s="11" t="str">
        <f t="shared" si="24"/>
        <v>Analítica</v>
      </c>
      <c r="D1588" s="13"/>
      <c r="F1588" s="1" t="str">
        <f>CONCATENATE(Tabla13[[#This Row],[CODIGO CONTABLE]]," ",Tabla13[[#This Row],[DENOMINACIÓN]])</f>
        <v>396141 Costos de exploración y desarrollo</v>
      </c>
      <c r="G1588" s="1" t="b">
        <f>ISNUMBER(SEARCH($J$1,Tabla35[[#This Row],[DATO PCGEM19]],1))</f>
        <v>0</v>
      </c>
    </row>
    <row r="1589" spans="1:7" ht="15" x14ac:dyDescent="0.25">
      <c r="A1589" s="20">
        <v>39615</v>
      </c>
      <c r="B1589" t="s">
        <v>441</v>
      </c>
      <c r="C1589" s="11" t="str">
        <f t="shared" si="24"/>
        <v>Subdivisionaria</v>
      </c>
      <c r="D1589" s="13"/>
      <c r="F1589" s="1" t="str">
        <f>CONCATENATE(Tabla13[[#This Row],[CODIGO CONTABLE]]," ",Tabla13[[#This Row],[DENOMINACIÓN]])</f>
        <v>39615 Fórmulas, diseños y prototipos</v>
      </c>
      <c r="G1589" s="1" t="b">
        <f>ISNUMBER(SEARCH($J$1,Tabla35[[#This Row],[DATO PCGEM19]],1))</f>
        <v>0</v>
      </c>
    </row>
    <row r="1590" spans="1:7" ht="15" x14ac:dyDescent="0.25">
      <c r="A1590" s="21">
        <v>396151</v>
      </c>
      <c r="B1590" t="s">
        <v>441</v>
      </c>
      <c r="C1590" s="11" t="str">
        <f t="shared" si="24"/>
        <v>Analítica</v>
      </c>
      <c r="D1590" s="13"/>
      <c r="F1590" s="1" t="str">
        <f>CONCATENATE(Tabla13[[#This Row],[CODIGO CONTABLE]]," ",Tabla13[[#This Row],[DENOMINACIÓN]])</f>
        <v>396151 Fórmulas, diseños y prototipos</v>
      </c>
      <c r="G1590" s="1" t="b">
        <f>ISNUMBER(SEARCH($J$1,Tabla35[[#This Row],[DATO PCGEM19]],1))</f>
        <v>0</v>
      </c>
    </row>
    <row r="1591" spans="1:7" ht="15" x14ac:dyDescent="0.25">
      <c r="A1591" s="20">
        <v>39619</v>
      </c>
      <c r="B1591" t="s">
        <v>415</v>
      </c>
      <c r="C1591" s="11" t="str">
        <f t="shared" si="24"/>
        <v>Subdivisionaria</v>
      </c>
      <c r="D1591" s="13"/>
      <c r="F1591" s="1" t="str">
        <f>CONCATENATE(Tabla13[[#This Row],[CODIGO CONTABLE]]," ",Tabla13[[#This Row],[DENOMINACIÓN]])</f>
        <v>39619 Otros activos intangibles</v>
      </c>
      <c r="G1591" s="1" t="b">
        <f>ISNUMBER(SEARCH($J$1,Tabla35[[#This Row],[DATO PCGEM19]],1))</f>
        <v>0</v>
      </c>
    </row>
    <row r="1592" spans="1:7" ht="15" x14ac:dyDescent="0.25">
      <c r="A1592" s="21">
        <v>396191</v>
      </c>
      <c r="B1592" t="s">
        <v>415</v>
      </c>
      <c r="C1592" s="11" t="str">
        <f t="shared" si="24"/>
        <v>Analítica</v>
      </c>
      <c r="D1592" s="13"/>
      <c r="F1592" s="1" t="str">
        <f>CONCATENATE(Tabla13[[#This Row],[CODIGO CONTABLE]]," ",Tabla13[[#This Row],[DENOMINACIÓN]])</f>
        <v>396191 Otros activos intangibles</v>
      </c>
      <c r="G1592" s="1" t="b">
        <f>ISNUMBER(SEARCH($J$1,Tabla35[[#This Row],[DATO PCGEM19]],1))</f>
        <v>0</v>
      </c>
    </row>
    <row r="1593" spans="1:7" ht="15" x14ac:dyDescent="0.25">
      <c r="A1593" s="20">
        <v>3962</v>
      </c>
      <c r="B1593" t="s">
        <v>693</v>
      </c>
      <c r="C1593" s="11" t="str">
        <f t="shared" si="24"/>
        <v>Divisionaria</v>
      </c>
      <c r="D1593" s="13"/>
      <c r="F1593" s="1" t="str">
        <f>CONCATENATE(Tabla13[[#This Row],[CODIGO CONTABLE]]," ",Tabla13[[#This Row],[DENOMINACIÓN]])</f>
        <v>3962 Intangibles-revaluación</v>
      </c>
      <c r="G1593" s="1" t="b">
        <f>ISNUMBER(SEARCH($J$1,Tabla35[[#This Row],[DATO PCGEM19]],1))</f>
        <v>0</v>
      </c>
    </row>
    <row r="1594" spans="1:7" ht="15" x14ac:dyDescent="0.25">
      <c r="A1594" s="20">
        <v>39621</v>
      </c>
      <c r="B1594" t="s">
        <v>450</v>
      </c>
      <c r="C1594" s="11" t="str">
        <f t="shared" si="24"/>
        <v>Subdivisionaria</v>
      </c>
      <c r="D1594" s="13"/>
      <c r="F1594" s="1" t="str">
        <f>CONCATENATE(Tabla13[[#This Row],[CODIGO CONTABLE]]," ",Tabla13[[#This Row],[DENOMINACIÓN]])</f>
        <v>39621 Concesiones, licencias y otros derechos</v>
      </c>
      <c r="G1594" s="1" t="b">
        <f>ISNUMBER(SEARCH($J$1,Tabla35[[#This Row],[DATO PCGEM19]],1))</f>
        <v>0</v>
      </c>
    </row>
    <row r="1595" spans="1:7" ht="15" x14ac:dyDescent="0.25">
      <c r="A1595" s="21">
        <v>396211</v>
      </c>
      <c r="B1595" t="s">
        <v>450</v>
      </c>
      <c r="C1595" s="11" t="str">
        <f t="shared" si="24"/>
        <v>Analítica</v>
      </c>
      <c r="D1595" s="13"/>
      <c r="F1595" s="1" t="str">
        <f>CONCATENATE(Tabla13[[#This Row],[CODIGO CONTABLE]]," ",Tabla13[[#This Row],[DENOMINACIÓN]])</f>
        <v>396211 Concesiones, licencias y otros derechos</v>
      </c>
      <c r="G1595" s="1" t="b">
        <f>ISNUMBER(SEARCH($J$1,Tabla35[[#This Row],[DATO PCGEM19]],1))</f>
        <v>0</v>
      </c>
    </row>
    <row r="1596" spans="1:7" ht="15" x14ac:dyDescent="0.25">
      <c r="A1596" s="20">
        <v>39622</v>
      </c>
      <c r="B1596" t="s">
        <v>403</v>
      </c>
      <c r="C1596" s="11" t="str">
        <f t="shared" si="24"/>
        <v>Subdivisionaria</v>
      </c>
      <c r="D1596" s="13"/>
      <c r="F1596" s="1" t="str">
        <f>CONCATENATE(Tabla13[[#This Row],[CODIGO CONTABLE]]," ",Tabla13[[#This Row],[DENOMINACIÓN]])</f>
        <v>39622 Patentes y propiedad industrial</v>
      </c>
      <c r="G1596" s="1" t="b">
        <f>ISNUMBER(SEARCH($J$1,Tabla35[[#This Row],[DATO PCGEM19]],1))</f>
        <v>0</v>
      </c>
    </row>
    <row r="1597" spans="1:7" ht="15" x14ac:dyDescent="0.25">
      <c r="A1597" s="21">
        <v>396221</v>
      </c>
      <c r="B1597" t="s">
        <v>403</v>
      </c>
      <c r="C1597" s="11" t="str">
        <f t="shared" si="24"/>
        <v>Analítica</v>
      </c>
      <c r="D1597" s="13"/>
      <c r="F1597" s="1" t="str">
        <f>CONCATENATE(Tabla13[[#This Row],[CODIGO CONTABLE]]," ",Tabla13[[#This Row],[DENOMINACIÓN]])</f>
        <v>396221 Patentes y propiedad industrial</v>
      </c>
      <c r="G1597" s="1" t="b">
        <f>ISNUMBER(SEARCH($J$1,Tabla35[[#This Row],[DATO PCGEM19]],1))</f>
        <v>0</v>
      </c>
    </row>
    <row r="1598" spans="1:7" ht="15" x14ac:dyDescent="0.25">
      <c r="A1598" s="20">
        <v>39623</v>
      </c>
      <c r="B1598" t="s">
        <v>406</v>
      </c>
      <c r="C1598" s="11" t="str">
        <f t="shared" si="24"/>
        <v>Subdivisionaria</v>
      </c>
      <c r="D1598" s="13"/>
      <c r="F1598" s="1" t="str">
        <f>CONCATENATE(Tabla13[[#This Row],[CODIGO CONTABLE]]," ",Tabla13[[#This Row],[DENOMINACIÓN]])</f>
        <v>39623 Programas de computadora (software)</v>
      </c>
      <c r="G1598" s="1" t="b">
        <f>ISNUMBER(SEARCH($J$1,Tabla35[[#This Row],[DATO PCGEM19]],1))</f>
        <v>0</v>
      </c>
    </row>
    <row r="1599" spans="1:7" ht="15" x14ac:dyDescent="0.25">
      <c r="A1599" s="21">
        <v>396231</v>
      </c>
      <c r="B1599" t="s">
        <v>406</v>
      </c>
      <c r="C1599" s="11" t="str">
        <f t="shared" si="24"/>
        <v>Analítica</v>
      </c>
      <c r="D1599" s="13"/>
      <c r="F1599" s="1" t="str">
        <f>CONCATENATE(Tabla13[[#This Row],[CODIGO CONTABLE]]," ",Tabla13[[#This Row],[DENOMINACIÓN]])</f>
        <v>396231 Programas de computadora (software)</v>
      </c>
      <c r="G1599" s="1" t="b">
        <f>ISNUMBER(SEARCH($J$1,Tabla35[[#This Row],[DATO PCGEM19]],1))</f>
        <v>0</v>
      </c>
    </row>
    <row r="1600" spans="1:7" ht="15" x14ac:dyDescent="0.25">
      <c r="A1600" s="20">
        <v>39624</v>
      </c>
      <c r="B1600" t="s">
        <v>409</v>
      </c>
      <c r="C1600" s="11" t="str">
        <f t="shared" si="24"/>
        <v>Subdivisionaria</v>
      </c>
      <c r="D1600" s="13"/>
      <c r="F1600" s="1" t="str">
        <f>CONCATENATE(Tabla13[[#This Row],[CODIGO CONTABLE]]," ",Tabla13[[#This Row],[DENOMINACIÓN]])</f>
        <v>39624 Costos de exploración y desarrollo</v>
      </c>
      <c r="G1600" s="1" t="b">
        <f>ISNUMBER(SEARCH($J$1,Tabla35[[#This Row],[DATO PCGEM19]],1))</f>
        <v>0</v>
      </c>
    </row>
    <row r="1601" spans="1:7" ht="15" x14ac:dyDescent="0.25">
      <c r="A1601" s="21">
        <v>396241</v>
      </c>
      <c r="B1601" t="s">
        <v>409</v>
      </c>
      <c r="C1601" s="11" t="str">
        <f t="shared" si="24"/>
        <v>Analítica</v>
      </c>
      <c r="D1601" s="13"/>
      <c r="F1601" s="1" t="str">
        <f>CONCATENATE(Tabla13[[#This Row],[CODIGO CONTABLE]]," ",Tabla13[[#This Row],[DENOMINACIÓN]])</f>
        <v>396241 Costos de exploración y desarrollo</v>
      </c>
      <c r="G1601" s="1" t="b">
        <f>ISNUMBER(SEARCH($J$1,Tabla35[[#This Row],[DATO PCGEM19]],1))</f>
        <v>0</v>
      </c>
    </row>
    <row r="1602" spans="1:7" ht="15" x14ac:dyDescent="0.25">
      <c r="A1602" s="20">
        <v>39625</v>
      </c>
      <c r="B1602" t="s">
        <v>441</v>
      </c>
      <c r="C1602" s="11" t="str">
        <f t="shared" si="24"/>
        <v>Subdivisionaria</v>
      </c>
      <c r="D1602" s="13"/>
      <c r="F1602" s="1" t="str">
        <f>CONCATENATE(Tabla13[[#This Row],[CODIGO CONTABLE]]," ",Tabla13[[#This Row],[DENOMINACIÓN]])</f>
        <v>39625 Fórmulas, diseños y prototipos</v>
      </c>
      <c r="G1602" s="1" t="b">
        <f>ISNUMBER(SEARCH($J$1,Tabla35[[#This Row],[DATO PCGEM19]],1))</f>
        <v>0</v>
      </c>
    </row>
    <row r="1603" spans="1:7" ht="15" x14ac:dyDescent="0.25">
      <c r="A1603" s="21">
        <v>396251</v>
      </c>
      <c r="B1603" t="s">
        <v>441</v>
      </c>
      <c r="C1603" s="11" t="str">
        <f t="shared" si="24"/>
        <v>Analítica</v>
      </c>
      <c r="D1603" s="13"/>
      <c r="F1603" s="1" t="str">
        <f>CONCATENATE(Tabla13[[#This Row],[CODIGO CONTABLE]]," ",Tabla13[[#This Row],[DENOMINACIÓN]])</f>
        <v>396251 Fórmulas, diseños y prototipos</v>
      </c>
      <c r="G1603" s="1" t="b">
        <f>ISNUMBER(SEARCH($J$1,Tabla35[[#This Row],[DATO PCGEM19]],1))</f>
        <v>0</v>
      </c>
    </row>
    <row r="1604" spans="1:7" ht="15" x14ac:dyDescent="0.25">
      <c r="A1604" s="20">
        <v>39629</v>
      </c>
      <c r="B1604" t="s">
        <v>415</v>
      </c>
      <c r="C1604" s="11" t="str">
        <f t="shared" si="24"/>
        <v>Subdivisionaria</v>
      </c>
      <c r="D1604" s="13"/>
      <c r="F1604" s="1" t="str">
        <f>CONCATENATE(Tabla13[[#This Row],[CODIGO CONTABLE]]," ",Tabla13[[#This Row],[DENOMINACIÓN]])</f>
        <v>39629 Otros activos intangibles</v>
      </c>
      <c r="G1604" s="1" t="b">
        <f>ISNUMBER(SEARCH($J$1,Tabla35[[#This Row],[DATO PCGEM19]],1))</f>
        <v>0</v>
      </c>
    </row>
    <row r="1605" spans="1:7" ht="15" x14ac:dyDescent="0.25">
      <c r="A1605" s="21">
        <v>396291</v>
      </c>
      <c r="B1605" t="s">
        <v>415</v>
      </c>
      <c r="C1605" s="11" t="str">
        <f t="shared" si="24"/>
        <v>Analítica</v>
      </c>
      <c r="D1605" s="13"/>
      <c r="F1605" s="1" t="str">
        <f>CONCATENATE(Tabla13[[#This Row],[CODIGO CONTABLE]]," ",Tabla13[[#This Row],[DENOMINACIÓN]])</f>
        <v>396291 Otros activos intangibles</v>
      </c>
      <c r="G1605" s="1" t="b">
        <f>ISNUMBER(SEARCH($J$1,Tabla35[[#This Row],[DATO PCGEM19]],1))</f>
        <v>0</v>
      </c>
    </row>
    <row r="1606" spans="1:7" ht="15" x14ac:dyDescent="0.25">
      <c r="A1606" s="20">
        <v>3963</v>
      </c>
      <c r="B1606" t="s">
        <v>694</v>
      </c>
      <c r="C1606" s="11" t="str">
        <f t="shared" si="24"/>
        <v>Divisionaria</v>
      </c>
      <c r="D1606" s="13"/>
      <c r="F1606" s="1" t="str">
        <f>CONCATENATE(Tabla13[[#This Row],[CODIGO CONTABLE]]," ",Tabla13[[#This Row],[DENOMINACIÓN]])</f>
        <v>3963 Intangibles-costos de financiación</v>
      </c>
      <c r="G1606" s="1" t="b">
        <f>ISNUMBER(SEARCH($J$1,Tabla35[[#This Row],[DATO PCGEM19]],1))</f>
        <v>0</v>
      </c>
    </row>
    <row r="1607" spans="1:7" ht="15" x14ac:dyDescent="0.25">
      <c r="A1607" s="20">
        <v>39633</v>
      </c>
      <c r="B1607" t="s">
        <v>695</v>
      </c>
      <c r="C1607" s="11" t="str">
        <f t="shared" si="24"/>
        <v>Subdivisionaria</v>
      </c>
      <c r="D1607" s="13"/>
      <c r="F1607" s="1" t="str">
        <f>CONCATENATE(Tabla13[[#This Row],[CODIGO CONTABLE]]," ",Tabla13[[#This Row],[DENOMINACIÓN]])</f>
        <v>39633 Programas de computadora</v>
      </c>
      <c r="G1607" s="1" t="b">
        <f>ISNUMBER(SEARCH($J$1,Tabla35[[#This Row],[DATO PCGEM19]],1))</f>
        <v>0</v>
      </c>
    </row>
    <row r="1608" spans="1:7" ht="15" x14ac:dyDescent="0.25">
      <c r="A1608" s="21">
        <v>396331</v>
      </c>
      <c r="B1608" t="s">
        <v>695</v>
      </c>
      <c r="C1608" s="11" t="str">
        <f t="shared" si="24"/>
        <v>Analítica</v>
      </c>
      <c r="D1608" s="13"/>
      <c r="F1608" s="1" t="str">
        <f>CONCATENATE(Tabla13[[#This Row],[CODIGO CONTABLE]]," ",Tabla13[[#This Row],[DENOMINACIÓN]])</f>
        <v>396331 Programas de computadora</v>
      </c>
      <c r="G1608" s="1" t="b">
        <f>ISNUMBER(SEARCH($J$1,Tabla35[[#This Row],[DATO PCGEM19]],1))</f>
        <v>0</v>
      </c>
    </row>
    <row r="1609" spans="1:7" ht="15" x14ac:dyDescent="0.25">
      <c r="A1609" s="20">
        <v>39634</v>
      </c>
      <c r="B1609" t="s">
        <v>593</v>
      </c>
      <c r="C1609" s="11" t="str">
        <f t="shared" si="24"/>
        <v>Subdivisionaria</v>
      </c>
      <c r="D1609" s="13"/>
      <c r="F1609" s="1" t="str">
        <f>CONCATENATE(Tabla13[[#This Row],[CODIGO CONTABLE]]," ",Tabla13[[#This Row],[DENOMINACIÓN]])</f>
        <v>39634 Costos de exploración</v>
      </c>
      <c r="G1609" s="1" t="b">
        <f>ISNUMBER(SEARCH($J$1,Tabla35[[#This Row],[DATO PCGEM19]],1))</f>
        <v>0</v>
      </c>
    </row>
    <row r="1610" spans="1:7" ht="15" x14ac:dyDescent="0.25">
      <c r="A1610" s="21">
        <v>396341</v>
      </c>
      <c r="B1610" t="s">
        <v>593</v>
      </c>
      <c r="C1610" s="11" t="str">
        <f t="shared" ref="C1610:C1678" si="25">IF(LEN(A1610)=1, "Elemento", IF(LEN(A1610)=2, "Cuenta", IF(LEN(A1610)=3, "Subcuenta", IF(LEN(A1610)=4, "Divisionaria", IF(LEN(A1610)=5, "Subdivisionaria", "Analítica")))))</f>
        <v>Analítica</v>
      </c>
      <c r="D1610" s="13"/>
      <c r="F1610" s="1" t="str">
        <f>CONCATENATE(Tabla13[[#This Row],[CODIGO CONTABLE]]," ",Tabla13[[#This Row],[DENOMINACIÓN]])</f>
        <v>396341 Costos de exploración</v>
      </c>
      <c r="G1610" s="1" t="b">
        <f>ISNUMBER(SEARCH($J$1,Tabla35[[#This Row],[DATO PCGEM19]],1))</f>
        <v>0</v>
      </c>
    </row>
    <row r="1611" spans="1:7" ht="15" x14ac:dyDescent="0.25">
      <c r="A1611" s="20">
        <v>39635</v>
      </c>
      <c r="B1611" t="s">
        <v>596</v>
      </c>
      <c r="C1611" s="11" t="str">
        <f t="shared" si="25"/>
        <v>Subdivisionaria</v>
      </c>
      <c r="D1611" s="13"/>
      <c r="F1611" s="1" t="str">
        <f>CONCATENATE(Tabla13[[#This Row],[CODIGO CONTABLE]]," ",Tabla13[[#This Row],[DENOMINACIÓN]])</f>
        <v>39635 Costos de desarrollo</v>
      </c>
      <c r="G1611" s="1" t="b">
        <f>ISNUMBER(SEARCH($J$1,Tabla35[[#This Row],[DATO PCGEM19]],1))</f>
        <v>0</v>
      </c>
    </row>
    <row r="1612" spans="1:7" ht="15" x14ac:dyDescent="0.25">
      <c r="A1612" s="21">
        <v>396351</v>
      </c>
      <c r="B1612" t="s">
        <v>596</v>
      </c>
      <c r="C1612" s="11" t="str">
        <f t="shared" si="25"/>
        <v>Analítica</v>
      </c>
      <c r="D1612" s="13"/>
      <c r="F1612" s="1" t="str">
        <f>CONCATENATE(Tabla13[[#This Row],[CODIGO CONTABLE]]," ",Tabla13[[#This Row],[DENOMINACIÓN]])</f>
        <v>396351 Costos de desarrollo</v>
      </c>
      <c r="G1612" s="1" t="b">
        <f>ISNUMBER(SEARCH($J$1,Tabla35[[#This Row],[DATO PCGEM19]],1))</f>
        <v>0</v>
      </c>
    </row>
    <row r="1613" spans="1:7" ht="15" x14ac:dyDescent="0.25">
      <c r="A1613" s="20">
        <v>398</v>
      </c>
      <c r="B1613" t="s">
        <v>696</v>
      </c>
      <c r="C1613" s="11" t="str">
        <f t="shared" si="25"/>
        <v>Subcuenta</v>
      </c>
      <c r="D1613" s="13"/>
      <c r="F1613" s="1" t="str">
        <f>CONCATENATE(Tabla13[[#This Row],[CODIGO CONTABLE]]," ",Tabla13[[#This Row],[DENOMINACIÓN]])</f>
        <v>398 Depreciación acumulada-activos biológicos en producción</v>
      </c>
      <c r="G1613" s="1" t="b">
        <f>ISNUMBER(SEARCH($J$1,Tabla35[[#This Row],[DATO PCGEM19]],1))</f>
        <v>0</v>
      </c>
    </row>
    <row r="1614" spans="1:7" ht="15" x14ac:dyDescent="0.25">
      <c r="A1614" s="20">
        <v>3981</v>
      </c>
      <c r="B1614" t="s">
        <v>697</v>
      </c>
      <c r="C1614" s="11" t="str">
        <f t="shared" si="25"/>
        <v>Divisionaria</v>
      </c>
      <c r="D1614" s="13"/>
      <c r="F1614" s="1" t="str">
        <f>CONCATENATE(Tabla13[[#This Row],[CODIGO CONTABLE]]," ",Tabla13[[#This Row],[DENOMINACIÓN]])</f>
        <v>3981 Activos biológicos en producción-costo</v>
      </c>
      <c r="G1614" s="1" t="b">
        <f>ISNUMBER(SEARCH($J$1,Tabla35[[#This Row],[DATO PCGEM19]],1))</f>
        <v>0</v>
      </c>
    </row>
    <row r="1615" spans="1:7" ht="15" x14ac:dyDescent="0.25">
      <c r="A1615" s="20">
        <v>39811</v>
      </c>
      <c r="B1615" t="s">
        <v>418</v>
      </c>
      <c r="C1615" s="11" t="str">
        <f t="shared" si="25"/>
        <v>Subdivisionaria</v>
      </c>
      <c r="D1615" s="13"/>
      <c r="F1615" s="1" t="str">
        <f>CONCATENATE(Tabla13[[#This Row],[CODIGO CONTABLE]]," ",Tabla13[[#This Row],[DENOMINACIÓN]])</f>
        <v>39811 Activos biológicos en producción</v>
      </c>
      <c r="G1615" s="1" t="b">
        <f>ISNUMBER(SEARCH($J$1,Tabla35[[#This Row],[DATO PCGEM19]],1))</f>
        <v>0</v>
      </c>
    </row>
    <row r="1616" spans="1:7" ht="15" x14ac:dyDescent="0.25">
      <c r="A1616" s="21">
        <v>398111</v>
      </c>
      <c r="B1616" t="s">
        <v>418</v>
      </c>
      <c r="C1616" s="11" t="str">
        <f t="shared" si="25"/>
        <v>Analítica</v>
      </c>
      <c r="D1616" s="13"/>
      <c r="F1616" s="1" t="str">
        <f>CONCATENATE(Tabla13[[#This Row],[CODIGO CONTABLE]]," ",Tabla13[[#This Row],[DENOMINACIÓN]])</f>
        <v>398111 Activos biológicos en producción</v>
      </c>
      <c r="G1616" s="1" t="b">
        <f>ISNUMBER(SEARCH($J$1,Tabla35[[#This Row],[DATO PCGEM19]],1))</f>
        <v>0</v>
      </c>
    </row>
    <row r="1617" spans="1:7" ht="15" x14ac:dyDescent="0.25">
      <c r="A1617" s="14" t="s">
        <v>107</v>
      </c>
      <c r="B1617" s="15" t="s">
        <v>108</v>
      </c>
      <c r="C1617" s="11" t="str">
        <f t="shared" si="25"/>
        <v>Elemento</v>
      </c>
      <c r="D1617" s="16" t="s">
        <v>109</v>
      </c>
      <c r="F1617" s="1" t="str">
        <f>CONCATENATE(Tabla13[[#This Row],[CODIGO CONTABLE]]," ",Tabla13[[#This Row],[DENOMINACIÓN]])</f>
        <v>4 PASIVO</v>
      </c>
      <c r="G1617" s="1" t="b">
        <f>ISNUMBER(SEARCH($J$1,Tabla35[[#This Row],[DATO PCGEM19]],1))</f>
        <v>0</v>
      </c>
    </row>
    <row r="1618" spans="1:7" ht="15" x14ac:dyDescent="0.25">
      <c r="A1618" s="18">
        <v>40</v>
      </c>
      <c r="B1618" s="19" t="s">
        <v>42</v>
      </c>
      <c r="C1618" s="11" t="str">
        <f t="shared" si="25"/>
        <v>Cuenta</v>
      </c>
      <c r="D1618" s="13"/>
      <c r="F1618" s="1" t="str">
        <f>CONCATENATE(Tabla13[[#This Row],[CODIGO CONTABLE]]," ",Tabla13[[#This Row],[DENOMINACIÓN]])</f>
        <v>40 TRIBUTOS, CONTRAPRESTACIONES Y APORTES AL SISTEMA PÚBLICO DE PENSIONES Y DE SALUD POR PAGAR</v>
      </c>
      <c r="G1618" s="1" t="b">
        <f>ISNUMBER(SEARCH($J$1,Tabla35[[#This Row],[DATO PCGEM19]],1))</f>
        <v>0</v>
      </c>
    </row>
    <row r="1619" spans="1:7" ht="15" x14ac:dyDescent="0.25">
      <c r="A1619" s="20">
        <v>401</v>
      </c>
      <c r="B1619" t="s">
        <v>698</v>
      </c>
      <c r="C1619" s="11" t="str">
        <f t="shared" si="25"/>
        <v>Subcuenta</v>
      </c>
      <c r="D1619" s="13"/>
      <c r="F1619" s="1" t="str">
        <f>CONCATENATE(Tabla13[[#This Row],[CODIGO CONTABLE]]," ",Tabla13[[#This Row],[DENOMINACIÓN]])</f>
        <v>401 Gobierno nacional</v>
      </c>
      <c r="G1619" s="1" t="b">
        <f>ISNUMBER(SEARCH($J$1,Tabla35[[#This Row],[DATO PCGEM19]],1))</f>
        <v>0</v>
      </c>
    </row>
    <row r="1620" spans="1:7" ht="15" x14ac:dyDescent="0.25">
      <c r="A1620" s="20">
        <v>4011</v>
      </c>
      <c r="B1620" t="s">
        <v>699</v>
      </c>
      <c r="C1620" s="11" t="str">
        <f t="shared" si="25"/>
        <v>Divisionaria</v>
      </c>
      <c r="D1620" s="12"/>
      <c r="F1620" s="1" t="str">
        <f>CONCATENATE(Tabla13[[#This Row],[CODIGO CONTABLE]]," ",Tabla13[[#This Row],[DENOMINACIÓN]])</f>
        <v>4011 Impuesto general a las ventas</v>
      </c>
      <c r="G1620" s="1" t="b">
        <f>ISNUMBER(SEARCH($J$1,Tabla35[[#This Row],[DATO PCGEM19]],1))</f>
        <v>0</v>
      </c>
    </row>
    <row r="1621" spans="1:7" ht="15" x14ac:dyDescent="0.25">
      <c r="A1621" s="20">
        <v>40111</v>
      </c>
      <c r="B1621" t="s">
        <v>700</v>
      </c>
      <c r="C1621" s="11" t="str">
        <f t="shared" si="25"/>
        <v>Subdivisionaria</v>
      </c>
      <c r="D1621" s="13"/>
      <c r="F1621" s="1" t="str">
        <f>CONCATENATE(Tabla13[[#This Row],[CODIGO CONTABLE]]," ",Tabla13[[#This Row],[DENOMINACIÓN]])</f>
        <v>40111 Igv-cuenta propia</v>
      </c>
      <c r="G1621" s="1" t="b">
        <f>ISNUMBER(SEARCH($J$1,Tabla35[[#This Row],[DATO PCGEM19]],1))</f>
        <v>0</v>
      </c>
    </row>
    <row r="1622" spans="1:7" ht="15" x14ac:dyDescent="0.25">
      <c r="A1622" s="21">
        <v>401111</v>
      </c>
      <c r="B1622" t="s">
        <v>700</v>
      </c>
      <c r="C1622" s="11" t="str">
        <f t="shared" si="25"/>
        <v>Analítica</v>
      </c>
      <c r="D1622" s="13"/>
      <c r="F1622" s="1" t="str">
        <f>CONCATENATE(Tabla13[[#This Row],[CODIGO CONTABLE]]," ",Tabla13[[#This Row],[DENOMINACIÓN]])</f>
        <v>401111 Igv-cuenta propia</v>
      </c>
      <c r="G1622" s="1" t="b">
        <f>ISNUMBER(SEARCH($J$1,Tabla35[[#This Row],[DATO PCGEM19]],1))</f>
        <v>0</v>
      </c>
    </row>
    <row r="1623" spans="1:7" ht="15" x14ac:dyDescent="0.25">
      <c r="A1623" s="20">
        <v>40112</v>
      </c>
      <c r="B1623" t="s">
        <v>701</v>
      </c>
      <c r="C1623" s="11" t="str">
        <f t="shared" si="25"/>
        <v>Subdivisionaria</v>
      </c>
      <c r="D1623" s="12"/>
      <c r="F1623" s="1" t="str">
        <f>CONCATENATE(Tabla13[[#This Row],[CODIGO CONTABLE]]," ",Tabla13[[#This Row],[DENOMINACIÓN]])</f>
        <v>40112 Igv-servicios prestados por no domiciliados</v>
      </c>
      <c r="G1623" s="1" t="b">
        <f>ISNUMBER(SEARCH($J$1,Tabla35[[#This Row],[DATO PCGEM19]],1))</f>
        <v>0</v>
      </c>
    </row>
    <row r="1624" spans="1:7" ht="15" x14ac:dyDescent="0.25">
      <c r="A1624" s="21">
        <v>401121</v>
      </c>
      <c r="B1624" t="s">
        <v>701</v>
      </c>
      <c r="C1624" s="11" t="str">
        <f t="shared" si="25"/>
        <v>Analítica</v>
      </c>
      <c r="D1624" s="13"/>
      <c r="F1624" s="1" t="str">
        <f>CONCATENATE(Tabla13[[#This Row],[CODIGO CONTABLE]]," ",Tabla13[[#This Row],[DENOMINACIÓN]])</f>
        <v>401121 Igv-servicios prestados por no domiciliados</v>
      </c>
      <c r="G1624" s="1" t="b">
        <f>ISNUMBER(SEARCH($J$1,Tabla35[[#This Row],[DATO PCGEM19]],1))</f>
        <v>0</v>
      </c>
    </row>
    <row r="1625" spans="1:7" ht="15" x14ac:dyDescent="0.25">
      <c r="A1625" s="20">
        <v>40113</v>
      </c>
      <c r="B1625" t="s">
        <v>702</v>
      </c>
      <c r="C1625" s="11" t="str">
        <f t="shared" si="25"/>
        <v>Subdivisionaria</v>
      </c>
      <c r="D1625" s="13"/>
      <c r="F1625" s="1" t="str">
        <f>CONCATENATE(Tabla13[[#This Row],[CODIGO CONTABLE]]," ",Tabla13[[#This Row],[DENOMINACIÓN]])</f>
        <v>40113 Igv-régimen de percepciones</v>
      </c>
      <c r="G1625" s="1" t="b">
        <f>ISNUMBER(SEARCH($J$1,Tabla35[[#This Row],[DATO PCGEM19]],1))</f>
        <v>0</v>
      </c>
    </row>
    <row r="1626" spans="1:7" ht="15" x14ac:dyDescent="0.25">
      <c r="A1626" s="21">
        <v>401131</v>
      </c>
      <c r="B1626" t="s">
        <v>703</v>
      </c>
      <c r="C1626" s="11" t="str">
        <f t="shared" si="25"/>
        <v>Analítica</v>
      </c>
      <c r="D1626" s="13"/>
      <c r="F1626" s="1" t="str">
        <f>CONCATENATE(Tabla13[[#This Row],[CODIGO CONTABLE]]," ",Tabla13[[#This Row],[DENOMINACIÓN]])</f>
        <v>401131 Igv-regimen de percepciones</v>
      </c>
      <c r="G1626" s="1" t="b">
        <f>ISNUMBER(SEARCH($J$1,Tabla35[[#This Row],[DATO PCGEM19]],1))</f>
        <v>0</v>
      </c>
    </row>
    <row r="1627" spans="1:7" ht="15" x14ac:dyDescent="0.25">
      <c r="A1627" s="20">
        <v>40114</v>
      </c>
      <c r="B1627" t="s">
        <v>704</v>
      </c>
      <c r="C1627" s="11" t="str">
        <f t="shared" si="25"/>
        <v>Subdivisionaria</v>
      </c>
      <c r="D1627" s="13"/>
      <c r="F1627" s="1" t="str">
        <f>CONCATENATE(Tabla13[[#This Row],[CODIGO CONTABLE]]," ",Tabla13[[#This Row],[DENOMINACIÓN]])</f>
        <v>40114 Igv-régimen de retenciones</v>
      </c>
      <c r="G1627" s="1" t="b">
        <f>ISNUMBER(SEARCH($J$1,Tabla35[[#This Row],[DATO PCGEM19]],1))</f>
        <v>0</v>
      </c>
    </row>
    <row r="1628" spans="1:7" ht="15" x14ac:dyDescent="0.25">
      <c r="A1628" s="21">
        <v>401141</v>
      </c>
      <c r="B1628" t="s">
        <v>705</v>
      </c>
      <c r="C1628" s="11" t="str">
        <f t="shared" si="25"/>
        <v>Analítica</v>
      </c>
      <c r="D1628" s="13"/>
      <c r="F1628" s="1" t="str">
        <f>CONCATENATE(Tabla13[[#This Row],[CODIGO CONTABLE]]," ",Tabla13[[#This Row],[DENOMINACIÓN]])</f>
        <v>401141 Igv-regimen de retenciones</v>
      </c>
      <c r="G1628" s="1" t="b">
        <f>ISNUMBER(SEARCH($J$1,Tabla35[[#This Row],[DATO PCGEM19]],1))</f>
        <v>0</v>
      </c>
    </row>
    <row r="1629" spans="1:7" ht="15" x14ac:dyDescent="0.25">
      <c r="A1629" s="20">
        <v>40115</v>
      </c>
      <c r="B1629" t="s">
        <v>706</v>
      </c>
      <c r="C1629" s="11" t="str">
        <f t="shared" si="25"/>
        <v>Subdivisionaria</v>
      </c>
      <c r="D1629" s="13"/>
      <c r="F1629" s="1" t="str">
        <f>CONCATENATE(Tabla13[[#This Row],[CODIGO CONTABLE]]," ",Tabla13[[#This Row],[DENOMINACIÓN]])</f>
        <v>40115 Igv-importaciones</v>
      </c>
      <c r="G1629" s="1" t="b">
        <f>ISNUMBER(SEARCH($J$1,Tabla35[[#This Row],[DATO PCGEM19]],1))</f>
        <v>0</v>
      </c>
    </row>
    <row r="1630" spans="1:7" ht="15" x14ac:dyDescent="0.25">
      <c r="A1630" s="21">
        <v>401151</v>
      </c>
      <c r="B1630" t="s">
        <v>706</v>
      </c>
      <c r="C1630" s="11" t="str">
        <f t="shared" si="25"/>
        <v>Analítica</v>
      </c>
      <c r="D1630" s="13"/>
      <c r="F1630" s="1" t="str">
        <f>CONCATENATE(Tabla13[[#This Row],[CODIGO CONTABLE]]," ",Tabla13[[#This Row],[DENOMINACIÓN]])</f>
        <v>401151 Igv-importaciones</v>
      </c>
      <c r="G1630" s="1" t="b">
        <f>ISNUMBER(SEARCH($J$1,Tabla35[[#This Row],[DATO PCGEM19]],1))</f>
        <v>0</v>
      </c>
    </row>
    <row r="1631" spans="1:7" ht="15" x14ac:dyDescent="0.25">
      <c r="A1631" s="20">
        <v>40116</v>
      </c>
      <c r="B1631" t="s">
        <v>707</v>
      </c>
      <c r="C1631" s="11" t="str">
        <f t="shared" si="25"/>
        <v>Subdivisionaria</v>
      </c>
      <c r="D1631" s="13"/>
      <c r="F1631" s="1" t="str">
        <f>CONCATENATE(Tabla13[[#This Row],[CODIGO CONTABLE]]," ",Tabla13[[#This Row],[DENOMINACIÓN]])</f>
        <v>40116 Igv-destinado a operaciones no gravadas</v>
      </c>
      <c r="G1631" s="1" t="b">
        <f>ISNUMBER(SEARCH($J$1,Tabla35[[#This Row],[DATO PCGEM19]],1))</f>
        <v>0</v>
      </c>
    </row>
    <row r="1632" spans="1:7" ht="15" x14ac:dyDescent="0.25">
      <c r="A1632" s="21">
        <v>401161</v>
      </c>
      <c r="B1632" t="s">
        <v>707</v>
      </c>
      <c r="C1632" s="11" t="str">
        <f t="shared" si="25"/>
        <v>Analítica</v>
      </c>
      <c r="D1632" s="13"/>
      <c r="F1632" s="1" t="str">
        <f>CONCATENATE(Tabla13[[#This Row],[CODIGO CONTABLE]]," ",Tabla13[[#This Row],[DENOMINACIÓN]])</f>
        <v>401161 Igv-destinado a operaciones no gravadas</v>
      </c>
      <c r="G1632" s="1" t="b">
        <f>ISNUMBER(SEARCH($J$1,Tabla35[[#This Row],[DATO PCGEM19]],1))</f>
        <v>0</v>
      </c>
    </row>
    <row r="1633" spans="1:7" ht="15" x14ac:dyDescent="0.25">
      <c r="A1633" s="20">
        <v>40117</v>
      </c>
      <c r="B1633" t="s">
        <v>708</v>
      </c>
      <c r="C1633" s="11" t="str">
        <f t="shared" si="25"/>
        <v>Subdivisionaria</v>
      </c>
      <c r="D1633" s="13"/>
      <c r="F1633" s="1" t="str">
        <f>CONCATENATE(Tabla13[[#This Row],[CODIGO CONTABLE]]," ",Tabla13[[#This Row],[DENOMINACIÓN]])</f>
        <v>40117 Igv-destinado a operaciones comunes</v>
      </c>
      <c r="G1633" s="1" t="b">
        <f>ISNUMBER(SEARCH($J$1,Tabla35[[#This Row],[DATO PCGEM19]],1))</f>
        <v>0</v>
      </c>
    </row>
    <row r="1634" spans="1:7" ht="15" x14ac:dyDescent="0.25">
      <c r="A1634" s="21">
        <v>401171</v>
      </c>
      <c r="B1634" t="s">
        <v>708</v>
      </c>
      <c r="C1634" s="11" t="str">
        <f t="shared" si="25"/>
        <v>Analítica</v>
      </c>
      <c r="D1634" s="13"/>
      <c r="F1634" s="1" t="str">
        <f>CONCATENATE(Tabla13[[#This Row],[CODIGO CONTABLE]]," ",Tabla13[[#This Row],[DENOMINACIÓN]])</f>
        <v>401171 Igv-destinado a operaciones comunes</v>
      </c>
      <c r="G1634" s="1" t="b">
        <f>ISNUMBER(SEARCH($J$1,Tabla35[[#This Row],[DATO PCGEM19]],1))</f>
        <v>0</v>
      </c>
    </row>
    <row r="1635" spans="1:7" ht="15" x14ac:dyDescent="0.25">
      <c r="A1635" s="20">
        <v>401190</v>
      </c>
      <c r="B1635" t="s">
        <v>709</v>
      </c>
      <c r="C1635" s="11" t="str">
        <f t="shared" si="25"/>
        <v>Analítica</v>
      </c>
      <c r="D1635" s="13"/>
      <c r="F1635" s="1" t="str">
        <f>CONCATENATE(Tabla13[[#This Row],[CODIGO CONTABLE]]," ",Tabla13[[#This Row],[DENOMINACIÓN]])</f>
        <v>401190 Igv-fraccionamiento</v>
      </c>
      <c r="G1635" s="1" t="b">
        <f>ISNUMBER(SEARCH($J$1,Tabla35[[#This Row],[DATO PCGEM19]],1))</f>
        <v>0</v>
      </c>
    </row>
    <row r="1636" spans="1:7" ht="15" x14ac:dyDescent="0.25">
      <c r="A1636" s="20">
        <v>4012</v>
      </c>
      <c r="B1636" t="s">
        <v>710</v>
      </c>
      <c r="C1636" s="11" t="str">
        <f t="shared" si="25"/>
        <v>Divisionaria</v>
      </c>
      <c r="D1636" s="13"/>
      <c r="F1636" s="1" t="str">
        <f>CONCATENATE(Tabla13[[#This Row],[CODIGO CONTABLE]]," ",Tabla13[[#This Row],[DENOMINACIÓN]])</f>
        <v>4012 Impuesto selectivo al consumo</v>
      </c>
      <c r="G1636" s="1" t="b">
        <f>ISNUMBER(SEARCH($J$1,Tabla35[[#This Row],[DATO PCGEM19]],1))</f>
        <v>0</v>
      </c>
    </row>
    <row r="1637" spans="1:7" ht="15" x14ac:dyDescent="0.25">
      <c r="A1637" s="21">
        <v>401201</v>
      </c>
      <c r="B1637" t="s">
        <v>710</v>
      </c>
      <c r="C1637" s="11" t="str">
        <f t="shared" si="25"/>
        <v>Analítica</v>
      </c>
      <c r="D1637" s="13"/>
      <c r="F1637" s="1" t="str">
        <f>CONCATENATE(Tabla13[[#This Row],[CODIGO CONTABLE]]," ",Tabla13[[#This Row],[DENOMINACIÓN]])</f>
        <v>401201 Impuesto selectivo al consumo</v>
      </c>
      <c r="G1637" s="1" t="b">
        <f>ISNUMBER(SEARCH($J$1,Tabla35[[#This Row],[DATO PCGEM19]],1))</f>
        <v>0</v>
      </c>
    </row>
    <row r="1638" spans="1:7" ht="15" x14ac:dyDescent="0.25">
      <c r="A1638" s="20">
        <v>4015</v>
      </c>
      <c r="B1638" t="s">
        <v>711</v>
      </c>
      <c r="C1638" s="11" t="str">
        <f t="shared" si="25"/>
        <v>Divisionaria</v>
      </c>
      <c r="D1638" s="13"/>
      <c r="F1638" s="1" t="str">
        <f>CONCATENATE(Tabla13[[#This Row],[CODIGO CONTABLE]]," ",Tabla13[[#This Row],[DENOMINACIÓN]])</f>
        <v>4015 Derechos aduaneros</v>
      </c>
      <c r="G1638" s="1" t="b">
        <f>ISNUMBER(SEARCH($J$1,Tabla35[[#This Row],[DATO PCGEM19]],1))</f>
        <v>0</v>
      </c>
    </row>
    <row r="1639" spans="1:7" ht="15" x14ac:dyDescent="0.25">
      <c r="A1639" s="20">
        <v>40151</v>
      </c>
      <c r="B1639" t="s">
        <v>712</v>
      </c>
      <c r="C1639" s="11" t="str">
        <f t="shared" si="25"/>
        <v>Subdivisionaria</v>
      </c>
      <c r="D1639" s="13"/>
      <c r="F1639" s="1" t="str">
        <f>CONCATENATE(Tabla13[[#This Row],[CODIGO CONTABLE]]," ",Tabla13[[#This Row],[DENOMINACIÓN]])</f>
        <v>40151 Derechos arancelarios</v>
      </c>
      <c r="G1639" s="1" t="b">
        <f>ISNUMBER(SEARCH($J$1,Tabla35[[#This Row],[DATO PCGEM19]],1))</f>
        <v>0</v>
      </c>
    </row>
    <row r="1640" spans="1:7" ht="15" x14ac:dyDescent="0.25">
      <c r="A1640" s="21">
        <v>401511</v>
      </c>
      <c r="B1640" t="s">
        <v>712</v>
      </c>
      <c r="C1640" s="11" t="str">
        <f t="shared" si="25"/>
        <v>Analítica</v>
      </c>
      <c r="D1640" s="13"/>
      <c r="F1640" s="1" t="str">
        <f>CONCATENATE(Tabla13[[#This Row],[CODIGO CONTABLE]]," ",Tabla13[[#This Row],[DENOMINACIÓN]])</f>
        <v>401511 Derechos arancelarios</v>
      </c>
      <c r="G1640" s="1" t="b">
        <f>ISNUMBER(SEARCH($J$1,Tabla35[[#This Row],[DATO PCGEM19]],1))</f>
        <v>0</v>
      </c>
    </row>
    <row r="1641" spans="1:7" ht="15" x14ac:dyDescent="0.25">
      <c r="A1641" s="20">
        <v>40152</v>
      </c>
      <c r="B1641" t="s">
        <v>713</v>
      </c>
      <c r="C1641" s="11" t="str">
        <f t="shared" si="25"/>
        <v>Subdivisionaria</v>
      </c>
      <c r="D1641" s="13"/>
      <c r="F1641" s="1" t="str">
        <f>CONCATENATE(Tabla13[[#This Row],[CODIGO CONTABLE]]," ",Tabla13[[#This Row],[DENOMINACIÓN]])</f>
        <v>40152 Otros derechos arancelarios</v>
      </c>
      <c r="G1641" s="1" t="b">
        <f>ISNUMBER(SEARCH($J$1,Tabla35[[#This Row],[DATO PCGEM19]],1))</f>
        <v>0</v>
      </c>
    </row>
    <row r="1642" spans="1:7" ht="15" x14ac:dyDescent="0.25">
      <c r="A1642" s="21">
        <v>401521</v>
      </c>
      <c r="B1642" t="s">
        <v>713</v>
      </c>
      <c r="C1642" s="11" t="str">
        <f t="shared" si="25"/>
        <v>Analítica</v>
      </c>
      <c r="D1642" s="13"/>
      <c r="F1642" s="1" t="str">
        <f>CONCATENATE(Tabla13[[#This Row],[CODIGO CONTABLE]]," ",Tabla13[[#This Row],[DENOMINACIÓN]])</f>
        <v>401521 Otros derechos arancelarios</v>
      </c>
      <c r="G1642" s="1" t="b">
        <f>ISNUMBER(SEARCH($J$1,Tabla35[[#This Row],[DATO PCGEM19]],1))</f>
        <v>0</v>
      </c>
    </row>
    <row r="1643" spans="1:7" ht="15" x14ac:dyDescent="0.25">
      <c r="A1643" s="20">
        <v>4017</v>
      </c>
      <c r="B1643" t="s">
        <v>714</v>
      </c>
      <c r="C1643" s="11" t="str">
        <f t="shared" si="25"/>
        <v>Divisionaria</v>
      </c>
      <c r="D1643" s="13"/>
      <c r="F1643" s="1" t="str">
        <f>CONCATENATE(Tabla13[[#This Row],[CODIGO CONTABLE]]," ",Tabla13[[#This Row],[DENOMINACIÓN]])</f>
        <v>4017 Impuesto a la renta</v>
      </c>
      <c r="G1643" s="1" t="b">
        <f>ISNUMBER(SEARCH($J$1,Tabla35[[#This Row],[DATO PCGEM19]],1))</f>
        <v>0</v>
      </c>
    </row>
    <row r="1644" spans="1:7" ht="15" x14ac:dyDescent="0.25">
      <c r="A1644" s="20">
        <v>40171</v>
      </c>
      <c r="B1644" t="s">
        <v>715</v>
      </c>
      <c r="C1644" s="11" t="str">
        <f t="shared" si="25"/>
        <v>Subdivisionaria</v>
      </c>
      <c r="D1644" s="13"/>
      <c r="F1644" s="1" t="str">
        <f>CONCATENATE(Tabla13[[#This Row],[CODIGO CONTABLE]]," ",Tabla13[[#This Row],[DENOMINACIÓN]])</f>
        <v>40171 Renta de tercera categoría</v>
      </c>
      <c r="G1644" s="1" t="b">
        <f>ISNUMBER(SEARCH($J$1,Tabla35[[#This Row],[DATO PCGEM19]],1))</f>
        <v>0</v>
      </c>
    </row>
    <row r="1645" spans="1:7" ht="15" x14ac:dyDescent="0.25">
      <c r="A1645" s="21">
        <v>401711</v>
      </c>
      <c r="B1645" t="s">
        <v>716</v>
      </c>
      <c r="C1645" s="11" t="str">
        <f t="shared" si="25"/>
        <v>Analítica</v>
      </c>
      <c r="D1645" s="13"/>
      <c r="F1645" s="1" t="str">
        <f>CONCATENATE(Tabla13[[#This Row],[CODIGO CONTABLE]]," ",Tabla13[[#This Row],[DENOMINACIÓN]])</f>
        <v>401711 Renta de tercera categoria</v>
      </c>
      <c r="G1645" s="1" t="b">
        <f>ISNUMBER(SEARCH($J$1,Tabla35[[#This Row],[DATO PCGEM19]],1))</f>
        <v>0</v>
      </c>
    </row>
    <row r="1646" spans="1:7" ht="15" x14ac:dyDescent="0.25">
      <c r="A1646" s="21">
        <v>401712</v>
      </c>
      <c r="B1646" t="s">
        <v>717</v>
      </c>
      <c r="C1646" s="11" t="str">
        <f t="shared" si="25"/>
        <v>Analítica</v>
      </c>
      <c r="D1646" s="13"/>
      <c r="F1646" s="1" t="str">
        <f>CONCATENATE(Tabla13[[#This Row],[CODIGO CONTABLE]]," ",Tabla13[[#This Row],[DENOMINACIÓN]])</f>
        <v>401712 Pago o compensacion pac mensual 3ra categoría</v>
      </c>
      <c r="G1646" s="1" t="b">
        <f>ISNUMBER(SEARCH($J$1,Tabla35[[#This Row],[DATO PCGEM19]],1))</f>
        <v>0</v>
      </c>
    </row>
    <row r="1647" spans="1:7" ht="15" x14ac:dyDescent="0.25">
      <c r="A1647" s="21">
        <v>401714</v>
      </c>
      <c r="B1647" t="s">
        <v>718</v>
      </c>
      <c r="C1647" s="11" t="str">
        <f t="shared" si="25"/>
        <v>Analítica</v>
      </c>
      <c r="D1647" s="13"/>
      <c r="F1647" s="1" t="str">
        <f>CONCATENATE(Tabla13[[#This Row],[CODIGO CONTABLE]]," ",Tabla13[[#This Row],[DENOMINACIÓN]])</f>
        <v>401714 Impuesto a la renta anual 3ra categoria</v>
      </c>
      <c r="G1647" s="1" t="b">
        <f>ISNUMBER(SEARCH($J$1,Tabla35[[#This Row],[DATO PCGEM19]],1))</f>
        <v>0</v>
      </c>
    </row>
    <row r="1648" spans="1:7" ht="15" x14ac:dyDescent="0.25">
      <c r="A1648" s="20">
        <v>40172</v>
      </c>
      <c r="B1648" t="s">
        <v>719</v>
      </c>
      <c r="C1648" s="11" t="str">
        <f t="shared" si="25"/>
        <v>Subdivisionaria</v>
      </c>
      <c r="D1648" s="13"/>
      <c r="F1648" s="1" t="str">
        <f>CONCATENATE(Tabla13[[#This Row],[CODIGO CONTABLE]]," ",Tabla13[[#This Row],[DENOMINACIÓN]])</f>
        <v>40172 Renta de cuarta categoría</v>
      </c>
      <c r="G1648" s="1" t="b">
        <f>ISNUMBER(SEARCH($J$1,Tabla35[[#This Row],[DATO PCGEM19]],1))</f>
        <v>0</v>
      </c>
    </row>
    <row r="1649" spans="1:7" ht="15" x14ac:dyDescent="0.25">
      <c r="A1649" s="21">
        <v>401721</v>
      </c>
      <c r="B1649" t="s">
        <v>719</v>
      </c>
      <c r="C1649" s="11" t="str">
        <f t="shared" si="25"/>
        <v>Analítica</v>
      </c>
      <c r="D1649" s="13"/>
      <c r="F1649" s="1" t="str">
        <f>CONCATENATE(Tabla13[[#This Row],[CODIGO CONTABLE]]," ",Tabla13[[#This Row],[DENOMINACIÓN]])</f>
        <v>401721 Renta de cuarta categoría</v>
      </c>
      <c r="G1649" s="1" t="b">
        <f>ISNUMBER(SEARCH($J$1,Tabla35[[#This Row],[DATO PCGEM19]],1))</f>
        <v>0</v>
      </c>
    </row>
    <row r="1650" spans="1:7" ht="15" x14ac:dyDescent="0.25">
      <c r="A1650" s="20">
        <v>40173</v>
      </c>
      <c r="B1650" t="s">
        <v>720</v>
      </c>
      <c r="C1650" s="11" t="str">
        <f t="shared" si="25"/>
        <v>Subdivisionaria</v>
      </c>
      <c r="D1650" s="13"/>
      <c r="F1650" s="1" t="str">
        <f>CONCATENATE(Tabla13[[#This Row],[CODIGO CONTABLE]]," ",Tabla13[[#This Row],[DENOMINACIÓN]])</f>
        <v>40173 Renta de quinta categoría</v>
      </c>
      <c r="G1650" s="1" t="b">
        <f>ISNUMBER(SEARCH($J$1,Tabla35[[#This Row],[DATO PCGEM19]],1))</f>
        <v>0</v>
      </c>
    </row>
    <row r="1651" spans="1:7" ht="15" x14ac:dyDescent="0.25">
      <c r="A1651" s="21">
        <v>401731</v>
      </c>
      <c r="B1651" t="s">
        <v>720</v>
      </c>
      <c r="C1651" s="11" t="str">
        <f t="shared" si="25"/>
        <v>Analítica</v>
      </c>
      <c r="D1651" s="13"/>
      <c r="F1651" s="1" t="str">
        <f>CONCATENATE(Tabla13[[#This Row],[CODIGO CONTABLE]]," ",Tabla13[[#This Row],[DENOMINACIÓN]])</f>
        <v>401731 Renta de quinta categoría</v>
      </c>
      <c r="G1651" s="1" t="b">
        <f>ISNUMBER(SEARCH($J$1,Tabla35[[#This Row],[DATO PCGEM19]],1))</f>
        <v>0</v>
      </c>
    </row>
    <row r="1652" spans="1:7" ht="15" x14ac:dyDescent="0.25">
      <c r="A1652" s="20">
        <v>40174</v>
      </c>
      <c r="B1652" t="s">
        <v>721</v>
      </c>
      <c r="C1652" s="11" t="str">
        <f t="shared" si="25"/>
        <v>Subdivisionaria</v>
      </c>
      <c r="D1652" s="13"/>
      <c r="F1652" s="1" t="str">
        <f>CONCATENATE(Tabla13[[#This Row],[CODIGO CONTABLE]]," ",Tabla13[[#This Row],[DENOMINACIÓN]])</f>
        <v>40174 Renta de no domiciliados</v>
      </c>
      <c r="G1652" s="1" t="b">
        <f>ISNUMBER(SEARCH($J$1,Tabla35[[#This Row],[DATO PCGEM19]],1))</f>
        <v>0</v>
      </c>
    </row>
    <row r="1653" spans="1:7" ht="15" x14ac:dyDescent="0.25">
      <c r="A1653" s="21">
        <v>401741</v>
      </c>
      <c r="B1653" t="s">
        <v>721</v>
      </c>
      <c r="C1653" s="11" t="str">
        <f t="shared" si="25"/>
        <v>Analítica</v>
      </c>
      <c r="D1653" s="13"/>
      <c r="F1653" s="1" t="str">
        <f>CONCATENATE(Tabla13[[#This Row],[CODIGO CONTABLE]]," ",Tabla13[[#This Row],[DENOMINACIÓN]])</f>
        <v>401741 Renta de no domiciliados</v>
      </c>
      <c r="G1653" s="1" t="b">
        <f>ISNUMBER(SEARCH($J$1,Tabla35[[#This Row],[DATO PCGEM19]],1))</f>
        <v>0</v>
      </c>
    </row>
    <row r="1654" spans="1:7" ht="15" x14ac:dyDescent="0.25">
      <c r="A1654" s="20">
        <v>40175</v>
      </c>
      <c r="B1654" t="s">
        <v>722</v>
      </c>
      <c r="C1654" s="11" t="str">
        <f t="shared" si="25"/>
        <v>Subdivisionaria</v>
      </c>
      <c r="D1654" s="13"/>
      <c r="F1654" s="1" t="str">
        <f>CONCATENATE(Tabla13[[#This Row],[CODIGO CONTABLE]]," ",Tabla13[[#This Row],[DENOMINACIÓN]])</f>
        <v>40175 Otras retenciones</v>
      </c>
      <c r="G1654" s="1" t="b">
        <f>ISNUMBER(SEARCH($J$1,Tabla35[[#This Row],[DATO PCGEM19]],1))</f>
        <v>0</v>
      </c>
    </row>
    <row r="1655" spans="1:7" ht="15" x14ac:dyDescent="0.25">
      <c r="A1655" s="21">
        <v>401751</v>
      </c>
      <c r="B1655" t="s">
        <v>722</v>
      </c>
      <c r="C1655" s="11" t="str">
        <f t="shared" si="25"/>
        <v>Analítica</v>
      </c>
      <c r="D1655" s="13"/>
      <c r="F1655" s="1" t="str">
        <f>CONCATENATE(Tabla13[[#This Row],[CODIGO CONTABLE]]," ",Tabla13[[#This Row],[DENOMINACIÓN]])</f>
        <v>401751 Otras retenciones</v>
      </c>
      <c r="G1655" s="1" t="b">
        <f>ISNUMBER(SEARCH($J$1,Tabla35[[#This Row],[DATO PCGEM19]],1))</f>
        <v>0</v>
      </c>
    </row>
    <row r="1656" spans="1:7" ht="15" x14ac:dyDescent="0.25">
      <c r="A1656" s="20">
        <v>401780</v>
      </c>
      <c r="B1656" t="s">
        <v>723</v>
      </c>
      <c r="C1656" s="11" t="str">
        <f t="shared" si="25"/>
        <v>Analítica</v>
      </c>
      <c r="D1656" s="13"/>
      <c r="F1656" s="1" t="str">
        <f>CONCATENATE(Tabla13[[#This Row],[CODIGO CONTABLE]]," ",Tabla13[[#This Row],[DENOMINACIÓN]])</f>
        <v>401780 Pagos a cuenta de  impuesto a la renta</v>
      </c>
      <c r="G1656" s="1" t="b">
        <f>ISNUMBER(SEARCH($J$1,Tabla35[[#This Row],[DATO PCGEM19]],1))</f>
        <v>0</v>
      </c>
    </row>
    <row r="1657" spans="1:7" ht="15" x14ac:dyDescent="0.25">
      <c r="A1657" s="20">
        <v>401790</v>
      </c>
      <c r="B1657" t="s">
        <v>724</v>
      </c>
      <c r="C1657" s="11" t="str">
        <f t="shared" si="25"/>
        <v>Analítica</v>
      </c>
      <c r="D1657" s="13"/>
      <c r="F1657" s="1" t="str">
        <f>CONCATENATE(Tabla13[[#This Row],[CODIGO CONTABLE]]," ",Tabla13[[#This Row],[DENOMINACIÓN]])</f>
        <v>401790 Impuesto a la renta del periodo anterior</v>
      </c>
      <c r="G1657" s="1" t="b">
        <f>ISNUMBER(SEARCH($J$1,Tabla35[[#This Row],[DATO PCGEM19]],1))</f>
        <v>0</v>
      </c>
    </row>
    <row r="1658" spans="1:7" ht="15" x14ac:dyDescent="0.25">
      <c r="A1658" s="20">
        <v>4018</v>
      </c>
      <c r="B1658" t="s">
        <v>725</v>
      </c>
      <c r="C1658" s="11" t="str">
        <f t="shared" si="25"/>
        <v>Divisionaria</v>
      </c>
      <c r="D1658" s="13"/>
      <c r="F1658" s="1" t="str">
        <f>CONCATENATE(Tabla13[[#This Row],[CODIGO CONTABLE]]," ",Tabla13[[#This Row],[DENOMINACIÓN]])</f>
        <v>4018 Otros impuestos y contraprestaciones</v>
      </c>
      <c r="G1658" s="1" t="b">
        <f>ISNUMBER(SEARCH($J$1,Tabla35[[#This Row],[DATO PCGEM19]],1))</f>
        <v>0</v>
      </c>
    </row>
    <row r="1659" spans="1:7" ht="15" x14ac:dyDescent="0.25">
      <c r="A1659" s="20">
        <v>40181</v>
      </c>
      <c r="B1659" t="s">
        <v>726</v>
      </c>
      <c r="C1659" s="11" t="str">
        <f t="shared" si="25"/>
        <v>Subdivisionaria</v>
      </c>
      <c r="D1659" s="13"/>
      <c r="F1659" s="1" t="str">
        <f>CONCATENATE(Tabla13[[#This Row],[CODIGO CONTABLE]]," ",Tabla13[[#This Row],[DENOMINACIÓN]])</f>
        <v>40181 Impuesto a las transacciones financieras</v>
      </c>
      <c r="G1659" s="1" t="b">
        <f>ISNUMBER(SEARCH($J$1,Tabla35[[#This Row],[DATO PCGEM19]],1))</f>
        <v>0</v>
      </c>
    </row>
    <row r="1660" spans="1:7" ht="15" x14ac:dyDescent="0.25">
      <c r="A1660" s="21">
        <v>401811</v>
      </c>
      <c r="B1660" t="s">
        <v>726</v>
      </c>
      <c r="C1660" s="11" t="str">
        <f t="shared" si="25"/>
        <v>Analítica</v>
      </c>
      <c r="D1660" s="13"/>
      <c r="F1660" s="1" t="str">
        <f>CONCATENATE(Tabla13[[#This Row],[CODIGO CONTABLE]]," ",Tabla13[[#This Row],[DENOMINACIÓN]])</f>
        <v>401811 Impuesto a las transacciones financieras</v>
      </c>
      <c r="G1660" s="1" t="b">
        <f>ISNUMBER(SEARCH($J$1,Tabla35[[#This Row],[DATO PCGEM19]],1))</f>
        <v>0</v>
      </c>
    </row>
    <row r="1661" spans="1:7" ht="15" x14ac:dyDescent="0.25">
      <c r="A1661" s="20">
        <v>40182</v>
      </c>
      <c r="B1661" t="s">
        <v>727</v>
      </c>
      <c r="C1661" s="11" t="str">
        <f t="shared" si="25"/>
        <v>Subdivisionaria</v>
      </c>
      <c r="D1661" s="13"/>
      <c r="F1661" s="1" t="str">
        <f>CONCATENATE(Tabla13[[#This Row],[CODIGO CONTABLE]]," ",Tabla13[[#This Row],[DENOMINACIÓN]])</f>
        <v>40182 Impuesto a los juegos de casino y tragamonedas</v>
      </c>
      <c r="G1661" s="1" t="b">
        <f>ISNUMBER(SEARCH($J$1,Tabla35[[#This Row],[DATO PCGEM19]],1))</f>
        <v>0</v>
      </c>
    </row>
    <row r="1662" spans="1:7" ht="15" x14ac:dyDescent="0.25">
      <c r="A1662" s="21">
        <v>401821</v>
      </c>
      <c r="B1662" t="s">
        <v>727</v>
      </c>
      <c r="C1662" s="11" t="str">
        <f t="shared" si="25"/>
        <v>Analítica</v>
      </c>
      <c r="D1662" s="13"/>
      <c r="F1662" s="1" t="str">
        <f>CONCATENATE(Tabla13[[#This Row],[CODIGO CONTABLE]]," ",Tabla13[[#This Row],[DENOMINACIÓN]])</f>
        <v>401821 Impuesto a los juegos de casino y tragamonedas</v>
      </c>
      <c r="G1662" s="1" t="b">
        <f>ISNUMBER(SEARCH($J$1,Tabla35[[#This Row],[DATO PCGEM19]],1))</f>
        <v>0</v>
      </c>
    </row>
    <row r="1663" spans="1:7" ht="15" x14ac:dyDescent="0.25">
      <c r="A1663" s="20">
        <v>40183</v>
      </c>
      <c r="B1663" t="s">
        <v>728</v>
      </c>
      <c r="C1663" s="11" t="str">
        <f t="shared" si="25"/>
        <v>Subdivisionaria</v>
      </c>
      <c r="D1663" s="13"/>
      <c r="F1663" s="1" t="str">
        <f>CONCATENATE(Tabla13[[#This Row],[CODIGO CONTABLE]]," ",Tabla13[[#This Row],[DENOMINACIÓN]])</f>
        <v>40183 Tasas por la prestación de servicios públicos</v>
      </c>
      <c r="G1663" s="1" t="b">
        <f>ISNUMBER(SEARCH($J$1,Tabla35[[#This Row],[DATO PCGEM19]],1))</f>
        <v>0</v>
      </c>
    </row>
    <row r="1664" spans="1:7" ht="15" x14ac:dyDescent="0.25">
      <c r="A1664" s="21">
        <v>401831</v>
      </c>
      <c r="B1664" t="s">
        <v>728</v>
      </c>
      <c r="C1664" s="11" t="str">
        <f t="shared" si="25"/>
        <v>Analítica</v>
      </c>
      <c r="D1664" s="13"/>
      <c r="F1664" s="1" t="str">
        <f>CONCATENATE(Tabla13[[#This Row],[CODIGO CONTABLE]]," ",Tabla13[[#This Row],[DENOMINACIÓN]])</f>
        <v>401831 Tasas por la prestación de servicios públicos</v>
      </c>
      <c r="G1664" s="1" t="b">
        <f>ISNUMBER(SEARCH($J$1,Tabla35[[#This Row],[DATO PCGEM19]],1))</f>
        <v>0</v>
      </c>
    </row>
    <row r="1665" spans="1:7" ht="15" x14ac:dyDescent="0.25">
      <c r="A1665" s="20">
        <v>40184</v>
      </c>
      <c r="B1665" t="s">
        <v>271</v>
      </c>
      <c r="C1665" s="11" t="str">
        <f t="shared" si="25"/>
        <v>Subdivisionaria</v>
      </c>
      <c r="D1665" s="13"/>
      <c r="F1665" s="1" t="str">
        <f>CONCATENATE(Tabla13[[#This Row],[CODIGO CONTABLE]]," ",Tabla13[[#This Row],[DENOMINACIÓN]])</f>
        <v>40184 Regalías</v>
      </c>
      <c r="G1665" s="1" t="b">
        <f>ISNUMBER(SEARCH($J$1,Tabla35[[#This Row],[DATO PCGEM19]],1))</f>
        <v>0</v>
      </c>
    </row>
    <row r="1666" spans="1:7" ht="15" x14ac:dyDescent="0.25">
      <c r="A1666" s="21">
        <v>401841</v>
      </c>
      <c r="B1666" t="s">
        <v>271</v>
      </c>
      <c r="C1666" s="11" t="str">
        <f t="shared" si="25"/>
        <v>Analítica</v>
      </c>
      <c r="D1666" s="13"/>
      <c r="F1666" s="1" t="str">
        <f>CONCATENATE(Tabla13[[#This Row],[CODIGO CONTABLE]]," ",Tabla13[[#This Row],[DENOMINACIÓN]])</f>
        <v>401841 Regalías</v>
      </c>
      <c r="G1666" s="1" t="b">
        <f>ISNUMBER(SEARCH($J$1,Tabla35[[#This Row],[DATO PCGEM19]],1))</f>
        <v>0</v>
      </c>
    </row>
    <row r="1667" spans="1:7" ht="15" x14ac:dyDescent="0.25">
      <c r="A1667" s="20">
        <v>40185</v>
      </c>
      <c r="B1667" t="s">
        <v>729</v>
      </c>
      <c r="C1667" s="11" t="str">
        <f t="shared" si="25"/>
        <v>Subdivisionaria</v>
      </c>
      <c r="D1667" s="13"/>
      <c r="F1667" s="1" t="str">
        <f>CONCATENATE(Tabla13[[#This Row],[CODIGO CONTABLE]]," ",Tabla13[[#This Row],[DENOMINACIÓN]])</f>
        <v>40185 Impuesto a los dividendos</v>
      </c>
      <c r="G1667" s="1" t="b">
        <f>ISNUMBER(SEARCH($J$1,Tabla35[[#This Row],[DATO PCGEM19]],1))</f>
        <v>0</v>
      </c>
    </row>
    <row r="1668" spans="1:7" ht="15" x14ac:dyDescent="0.25">
      <c r="A1668" s="21">
        <v>401851</v>
      </c>
      <c r="B1668" t="s">
        <v>729</v>
      </c>
      <c r="C1668" s="11" t="str">
        <f t="shared" si="25"/>
        <v>Analítica</v>
      </c>
      <c r="D1668" s="13"/>
      <c r="F1668" s="1" t="str">
        <f>CONCATENATE(Tabla13[[#This Row],[CODIGO CONTABLE]]," ",Tabla13[[#This Row],[DENOMINACIÓN]])</f>
        <v>401851 Impuesto a los dividendos</v>
      </c>
      <c r="G1668" s="1" t="b">
        <f>ISNUMBER(SEARCH($J$1,Tabla35[[#This Row],[DATO PCGEM19]],1))</f>
        <v>0</v>
      </c>
    </row>
    <row r="1669" spans="1:7" ht="15" x14ac:dyDescent="0.25">
      <c r="A1669" s="20">
        <v>40186</v>
      </c>
      <c r="B1669" t="s">
        <v>730</v>
      </c>
      <c r="C1669" s="11" t="str">
        <f t="shared" si="25"/>
        <v>Subdivisionaria</v>
      </c>
      <c r="D1669" s="13"/>
      <c r="F1669" s="1" t="str">
        <f>CONCATENATE(Tabla13[[#This Row],[CODIGO CONTABLE]]," ",Tabla13[[#This Row],[DENOMINACIÓN]])</f>
        <v>40186 Impuesto temporal a los activos netos</v>
      </c>
      <c r="G1669" s="1" t="b">
        <f>ISNUMBER(SEARCH($J$1,Tabla35[[#This Row],[DATO PCGEM19]],1))</f>
        <v>0</v>
      </c>
    </row>
    <row r="1670" spans="1:7" ht="15" x14ac:dyDescent="0.25">
      <c r="A1670" s="21">
        <v>401861</v>
      </c>
      <c r="B1670" t="s">
        <v>730</v>
      </c>
      <c r="C1670" s="11" t="str">
        <f t="shared" si="25"/>
        <v>Analítica</v>
      </c>
      <c r="D1670" s="13"/>
      <c r="F1670" s="1" t="str">
        <f>CONCATENATE(Tabla13[[#This Row],[CODIGO CONTABLE]]," ",Tabla13[[#This Row],[DENOMINACIÓN]])</f>
        <v>401861 Impuesto temporal a los activos netos</v>
      </c>
      <c r="G1670" s="1" t="b">
        <f>ISNUMBER(SEARCH($J$1,Tabla35[[#This Row],[DATO PCGEM19]],1))</f>
        <v>0</v>
      </c>
    </row>
    <row r="1671" spans="1:7" ht="15" x14ac:dyDescent="0.25">
      <c r="A1671" s="20">
        <v>40189</v>
      </c>
      <c r="B1671" t="s">
        <v>731</v>
      </c>
      <c r="C1671" s="11" t="str">
        <f t="shared" si="25"/>
        <v>Subdivisionaria</v>
      </c>
      <c r="D1671" s="13"/>
      <c r="F1671" s="1" t="str">
        <f>CONCATENATE(Tabla13[[#This Row],[CODIGO CONTABLE]]," ",Tabla13[[#This Row],[DENOMINACIÓN]])</f>
        <v>40189 Otros impuestos</v>
      </c>
      <c r="G1671" s="1" t="b">
        <f>ISNUMBER(SEARCH($J$1,Tabla35[[#This Row],[DATO PCGEM19]],1))</f>
        <v>0</v>
      </c>
    </row>
    <row r="1672" spans="1:7" ht="15" x14ac:dyDescent="0.25">
      <c r="A1672" s="31" t="s">
        <v>1381</v>
      </c>
      <c r="B1672" s="32" t="s">
        <v>1386</v>
      </c>
      <c r="C1672" s="11" t="str">
        <f t="shared" si="25"/>
        <v>Analítica</v>
      </c>
      <c r="D1672" s="32"/>
      <c r="F1672" s="1" t="str">
        <f>CONCATENATE(Tabla13[[#This Row],[CODIGO CONTABLE]]," ",Tabla13[[#This Row],[DENOMINACIÓN]])</f>
        <v>401891 IVAP</v>
      </c>
      <c r="G1672" s="1" t="b">
        <f>ISNUMBER(SEARCH($J$1,Tabla35[[#This Row],[DATO PCGEM19]],1))</f>
        <v>1</v>
      </c>
    </row>
    <row r="1673" spans="1:7" ht="15" x14ac:dyDescent="0.25">
      <c r="A1673" s="31" t="s">
        <v>1382</v>
      </c>
      <c r="B1673" s="32" t="s">
        <v>1385</v>
      </c>
      <c r="C1673" s="11" t="str">
        <f t="shared" si="25"/>
        <v>Analítica</v>
      </c>
      <c r="D1673" s="32"/>
      <c r="F1673" s="1" t="str">
        <f>CONCATENATE(Tabla13[[#This Row],[CODIGO CONTABLE]]," ",Tabla13[[#This Row],[DENOMINACIÓN]])</f>
        <v>401892 ICBPER</v>
      </c>
      <c r="G1673" s="1" t="b">
        <f>ISNUMBER(SEARCH($J$1,Tabla35[[#This Row],[DATO PCGEM19]],1))</f>
        <v>0</v>
      </c>
    </row>
    <row r="1674" spans="1:7" ht="15" x14ac:dyDescent="0.25">
      <c r="A1674" s="31" t="s">
        <v>1383</v>
      </c>
      <c r="B1674" s="32" t="s">
        <v>1384</v>
      </c>
      <c r="C1674" s="11" t="str">
        <f t="shared" si="25"/>
        <v>Analítica</v>
      </c>
      <c r="D1674" s="32"/>
      <c r="F1674" s="1" t="str">
        <f>CONCATENATE(Tabla13[[#This Row],[CODIGO CONTABLE]]," ",Tabla13[[#This Row],[DENOMINACIÓN]])</f>
        <v>401893 Otros tributos</v>
      </c>
      <c r="G1674" s="1" t="b">
        <f>ISNUMBER(SEARCH($J$1,Tabla35[[#This Row],[DATO PCGEM19]],1))</f>
        <v>0</v>
      </c>
    </row>
    <row r="1675" spans="1:7" ht="15" x14ac:dyDescent="0.25">
      <c r="A1675" s="21">
        <v>401894</v>
      </c>
      <c r="B1675" t="s">
        <v>731</v>
      </c>
      <c r="C1675" s="11" t="str">
        <f t="shared" si="25"/>
        <v>Analítica</v>
      </c>
      <c r="D1675" s="13"/>
      <c r="F1675" s="1" t="str">
        <f>CONCATENATE(Tabla13[[#This Row],[CODIGO CONTABLE]]," ",Tabla13[[#This Row],[DENOMINACIÓN]])</f>
        <v>401894 Otros impuestos</v>
      </c>
      <c r="G1675" s="1" t="b">
        <f>ISNUMBER(SEARCH($J$1,Tabla35[[#This Row],[DATO PCGEM19]],1))</f>
        <v>0</v>
      </c>
    </row>
    <row r="1676" spans="1:7" ht="15" x14ac:dyDescent="0.25">
      <c r="A1676" s="20">
        <v>402</v>
      </c>
      <c r="B1676" t="s">
        <v>732</v>
      </c>
      <c r="C1676" s="11" t="str">
        <f t="shared" si="25"/>
        <v>Subcuenta</v>
      </c>
      <c r="D1676" s="13"/>
      <c r="F1676" s="1" t="str">
        <f>CONCATENATE(Tabla13[[#This Row],[CODIGO CONTABLE]]," ",Tabla13[[#This Row],[DENOMINACIÓN]])</f>
        <v>402 Certificados tributarios</v>
      </c>
      <c r="G1676" s="1" t="b">
        <f>ISNUMBER(SEARCH($J$1,Tabla35[[#This Row],[DATO PCGEM19]],1))</f>
        <v>0</v>
      </c>
    </row>
    <row r="1677" spans="1:7" ht="15" x14ac:dyDescent="0.25">
      <c r="A1677" s="21">
        <v>402101</v>
      </c>
      <c r="B1677" t="s">
        <v>732</v>
      </c>
      <c r="C1677" s="11" t="str">
        <f t="shared" si="25"/>
        <v>Analítica</v>
      </c>
      <c r="D1677" s="13"/>
      <c r="F1677" s="1" t="str">
        <f>CONCATENATE(Tabla13[[#This Row],[CODIGO CONTABLE]]," ",Tabla13[[#This Row],[DENOMINACIÓN]])</f>
        <v>402101 Certificados tributarios</v>
      </c>
      <c r="G1677" s="1" t="b">
        <f>ISNUMBER(SEARCH($J$1,Tabla35[[#This Row],[DATO PCGEM19]],1))</f>
        <v>0</v>
      </c>
    </row>
    <row r="1678" spans="1:7" ht="15" x14ac:dyDescent="0.25">
      <c r="A1678" s="20">
        <v>403</v>
      </c>
      <c r="B1678" t="s">
        <v>733</v>
      </c>
      <c r="C1678" s="11" t="str">
        <f t="shared" si="25"/>
        <v>Subcuenta</v>
      </c>
      <c r="D1678" s="13"/>
      <c r="F1678" s="1" t="str">
        <f>CONCATENATE(Tabla13[[#This Row],[CODIGO CONTABLE]]," ",Tabla13[[#This Row],[DENOMINACIÓN]])</f>
        <v>403 Instituciones públicas</v>
      </c>
      <c r="G1678" s="1" t="b">
        <f>ISNUMBER(SEARCH($J$1,Tabla35[[#This Row],[DATO PCGEM19]],1))</f>
        <v>0</v>
      </c>
    </row>
    <row r="1679" spans="1:7" ht="15" x14ac:dyDescent="0.25">
      <c r="A1679" s="20">
        <v>4031</v>
      </c>
      <c r="B1679" t="s">
        <v>734</v>
      </c>
      <c r="C1679" s="11" t="str">
        <f t="shared" ref="C1679:C1686" si="26">IF(LEN(A1679)=1, "Elemento", IF(LEN(A1679)=2, "Cuenta", IF(LEN(A1679)=3, "Subcuenta", IF(LEN(A1679)=4, "Divisionaria", IF(LEN(A1679)=5, "Subdivisionaria", "Analítica")))))</f>
        <v>Divisionaria</v>
      </c>
      <c r="D1679" s="13"/>
      <c r="F1679" s="1" t="str">
        <f>CONCATENATE(Tabla13[[#This Row],[CODIGO CONTABLE]]," ",Tabla13[[#This Row],[DENOMINACIÓN]])</f>
        <v>4031 Essalud</v>
      </c>
      <c r="G1679" s="1" t="b">
        <f>ISNUMBER(SEARCH($J$1,Tabla35[[#This Row],[DATO PCGEM19]],1))</f>
        <v>0</v>
      </c>
    </row>
    <row r="1680" spans="1:7" ht="15" x14ac:dyDescent="0.25">
      <c r="A1680" s="21">
        <v>403101</v>
      </c>
      <c r="B1680" t="s">
        <v>734</v>
      </c>
      <c r="C1680" s="11" t="str">
        <f t="shared" si="26"/>
        <v>Analítica</v>
      </c>
      <c r="D1680" s="13"/>
      <c r="F1680" s="1" t="str">
        <f>CONCATENATE(Tabla13[[#This Row],[CODIGO CONTABLE]]," ",Tabla13[[#This Row],[DENOMINACIÓN]])</f>
        <v>403101 Essalud</v>
      </c>
      <c r="G1680" s="1" t="b">
        <f>ISNUMBER(SEARCH($J$1,Tabla35[[#This Row],[DATO PCGEM19]],1))</f>
        <v>0</v>
      </c>
    </row>
    <row r="1681" spans="1:7" ht="15" x14ac:dyDescent="0.25">
      <c r="A1681" s="21">
        <v>403102</v>
      </c>
      <c r="B1681" t="s">
        <v>735</v>
      </c>
      <c r="C1681" s="11" t="str">
        <f t="shared" si="26"/>
        <v>Analítica</v>
      </c>
      <c r="D1681" s="13"/>
      <c r="F1681" s="1" t="str">
        <f>CONCATENATE(Tabla13[[#This Row],[CODIGO CONTABLE]]," ",Tabla13[[#This Row],[DENOMINACIÓN]])</f>
        <v>403102 Accidentes de trabajo</v>
      </c>
      <c r="G1681" s="1" t="b">
        <f>ISNUMBER(SEARCH($J$1,Tabla35[[#This Row],[DATO PCGEM19]],1))</f>
        <v>0</v>
      </c>
    </row>
    <row r="1682" spans="1:7" ht="15" x14ac:dyDescent="0.25">
      <c r="A1682" s="20">
        <v>4032</v>
      </c>
      <c r="B1682" t="s">
        <v>736</v>
      </c>
      <c r="C1682" s="11" t="str">
        <f t="shared" si="26"/>
        <v>Divisionaria</v>
      </c>
      <c r="D1682" s="13"/>
      <c r="F1682" s="1" t="str">
        <f>CONCATENATE(Tabla13[[#This Row],[CODIGO CONTABLE]]," ",Tabla13[[#This Row],[DENOMINACIÓN]])</f>
        <v>4032 Onp</v>
      </c>
      <c r="G1682" s="1" t="b">
        <f>ISNUMBER(SEARCH($J$1,Tabla35[[#This Row],[DATO PCGEM19]],1))</f>
        <v>0</v>
      </c>
    </row>
    <row r="1683" spans="1:7" ht="15" x14ac:dyDescent="0.25">
      <c r="A1683" s="21">
        <v>403201</v>
      </c>
      <c r="B1683" t="s">
        <v>736</v>
      </c>
      <c r="C1683" s="11" t="str">
        <f t="shared" si="26"/>
        <v>Analítica</v>
      </c>
      <c r="D1683" s="13"/>
      <c r="F1683" s="1" t="str">
        <f>CONCATENATE(Tabla13[[#This Row],[CODIGO CONTABLE]]," ",Tabla13[[#This Row],[DENOMINACIÓN]])</f>
        <v>403201 Onp</v>
      </c>
      <c r="G1683" s="1" t="b">
        <f>ISNUMBER(SEARCH($J$1,Tabla35[[#This Row],[DATO PCGEM19]],1))</f>
        <v>0</v>
      </c>
    </row>
    <row r="1684" spans="1:7" ht="15" x14ac:dyDescent="0.25">
      <c r="A1684" s="20">
        <v>4033</v>
      </c>
      <c r="B1684" t="s">
        <v>737</v>
      </c>
      <c r="C1684" s="11" t="str">
        <f t="shared" si="26"/>
        <v>Divisionaria</v>
      </c>
      <c r="D1684" s="13"/>
      <c r="F1684" s="1" t="str">
        <f>CONCATENATE(Tabla13[[#This Row],[CODIGO CONTABLE]]," ",Tabla13[[#This Row],[DENOMINACIÓN]])</f>
        <v>4033 Contribución al senati</v>
      </c>
      <c r="G1684" s="1" t="b">
        <f>ISNUMBER(SEARCH($J$1,Tabla35[[#This Row],[DATO PCGEM19]],1))</f>
        <v>0</v>
      </c>
    </row>
    <row r="1685" spans="1:7" ht="15" x14ac:dyDescent="0.25">
      <c r="A1685" s="21">
        <v>403301</v>
      </c>
      <c r="B1685" t="s">
        <v>737</v>
      </c>
      <c r="C1685" s="11" t="str">
        <f t="shared" si="26"/>
        <v>Analítica</v>
      </c>
      <c r="D1685" s="13"/>
      <c r="F1685" s="1" t="str">
        <f>CONCATENATE(Tabla13[[#This Row],[CODIGO CONTABLE]]," ",Tabla13[[#This Row],[DENOMINACIÓN]])</f>
        <v>403301 Contribución al senati</v>
      </c>
      <c r="G1685" s="1" t="b">
        <f>ISNUMBER(SEARCH($J$1,Tabla35[[#This Row],[DATO PCGEM19]],1))</f>
        <v>0</v>
      </c>
    </row>
    <row r="1686" spans="1:7" ht="15" x14ac:dyDescent="0.25">
      <c r="A1686" s="20">
        <v>4034</v>
      </c>
      <c r="B1686" t="s">
        <v>738</v>
      </c>
      <c r="C1686" s="11" t="str">
        <f t="shared" si="26"/>
        <v>Divisionaria</v>
      </c>
      <c r="D1686" s="13"/>
      <c r="F1686" s="1" t="str">
        <f>CONCATENATE(Tabla13[[#This Row],[CODIGO CONTABLE]]," ",Tabla13[[#This Row],[DENOMINACIÓN]])</f>
        <v>4034 Contribución al sencico</v>
      </c>
      <c r="G1686" s="1" t="b">
        <f>ISNUMBER(SEARCH($J$1,Tabla35[[#This Row],[DATO PCGEM19]],1))</f>
        <v>0</v>
      </c>
    </row>
    <row r="1687" spans="1:7" ht="15" x14ac:dyDescent="0.25">
      <c r="A1687" s="21">
        <v>403401</v>
      </c>
      <c r="B1687" t="s">
        <v>738</v>
      </c>
      <c r="C1687" s="11" t="str">
        <f t="shared" ref="C1679:C1742" si="27">IF(LEN(A1687)=1, "Elemento", IF(LEN(A1687)=2, "Cuenta", IF(LEN(A1687)=3, "Subcuenta", IF(LEN(A1687)=4, "Divisionaria", IF(LEN(A1687)=5, "Subdivisionaria", "Analítica")))))</f>
        <v>Analítica</v>
      </c>
      <c r="D1687" s="13"/>
      <c r="F1687" s="1" t="str">
        <f>CONCATENATE(Tabla13[[#This Row],[CODIGO CONTABLE]]," ",Tabla13[[#This Row],[DENOMINACIÓN]])</f>
        <v>403401 Contribución al sencico</v>
      </c>
      <c r="G1687" s="1" t="b">
        <f>ISNUMBER(SEARCH($J$1,Tabla35[[#This Row],[DATO PCGEM19]],1))</f>
        <v>0</v>
      </c>
    </row>
    <row r="1688" spans="1:7" ht="15" x14ac:dyDescent="0.25">
      <c r="A1688" s="20">
        <v>4039</v>
      </c>
      <c r="B1688" t="s">
        <v>739</v>
      </c>
      <c r="C1688" s="11" t="str">
        <f t="shared" si="27"/>
        <v>Divisionaria</v>
      </c>
      <c r="D1688" s="13"/>
      <c r="F1688" s="1" t="str">
        <f>CONCATENATE(Tabla13[[#This Row],[CODIGO CONTABLE]]," ",Tabla13[[#This Row],[DENOMINACIÓN]])</f>
        <v>4039 Otras instituciones</v>
      </c>
      <c r="G1688" s="1" t="b">
        <f>ISNUMBER(SEARCH($J$1,Tabla35[[#This Row],[DATO PCGEM19]],1))</f>
        <v>0</v>
      </c>
    </row>
    <row r="1689" spans="1:7" ht="15" x14ac:dyDescent="0.25">
      <c r="A1689" s="21">
        <v>403901</v>
      </c>
      <c r="B1689" t="s">
        <v>739</v>
      </c>
      <c r="C1689" s="11" t="str">
        <f t="shared" si="27"/>
        <v>Analítica</v>
      </c>
      <c r="D1689" s="13"/>
      <c r="F1689" s="1" t="str">
        <f>CONCATENATE(Tabla13[[#This Row],[CODIGO CONTABLE]]," ",Tabla13[[#This Row],[DENOMINACIÓN]])</f>
        <v>403901 Otras instituciones</v>
      </c>
      <c r="G1689" s="1" t="b">
        <f>ISNUMBER(SEARCH($J$1,Tabla35[[#This Row],[DATO PCGEM19]],1))</f>
        <v>0</v>
      </c>
    </row>
    <row r="1690" spans="1:7" ht="15" x14ac:dyDescent="0.25">
      <c r="A1690" s="20">
        <v>405</v>
      </c>
      <c r="B1690" t="s">
        <v>740</v>
      </c>
      <c r="C1690" s="11" t="str">
        <f t="shared" si="27"/>
        <v>Subcuenta</v>
      </c>
      <c r="D1690" s="13"/>
      <c r="F1690" s="1" t="str">
        <f>CONCATENATE(Tabla13[[#This Row],[CODIGO CONTABLE]]," ",Tabla13[[#This Row],[DENOMINACIÓN]])</f>
        <v>405 Gobiernos regionales</v>
      </c>
      <c r="G1690" s="1" t="b">
        <f>ISNUMBER(SEARCH($J$1,Tabla35[[#This Row],[DATO PCGEM19]],1))</f>
        <v>0</v>
      </c>
    </row>
    <row r="1691" spans="1:7" ht="15" x14ac:dyDescent="0.25">
      <c r="A1691" s="21">
        <v>405101</v>
      </c>
      <c r="B1691" t="s">
        <v>740</v>
      </c>
      <c r="C1691" s="11" t="str">
        <f t="shared" si="27"/>
        <v>Analítica</v>
      </c>
      <c r="D1691" s="13"/>
      <c r="F1691" s="1" t="str">
        <f>CONCATENATE(Tabla13[[#This Row],[CODIGO CONTABLE]]," ",Tabla13[[#This Row],[DENOMINACIÓN]])</f>
        <v>405101 Gobiernos regionales</v>
      </c>
      <c r="G1691" s="1" t="b">
        <f>ISNUMBER(SEARCH($J$1,Tabla35[[#This Row],[DATO PCGEM19]],1))</f>
        <v>0</v>
      </c>
    </row>
    <row r="1692" spans="1:7" ht="15" x14ac:dyDescent="0.25">
      <c r="A1692" s="20">
        <v>406</v>
      </c>
      <c r="B1692" t="s">
        <v>741</v>
      </c>
      <c r="C1692" s="11" t="str">
        <f t="shared" si="27"/>
        <v>Subcuenta</v>
      </c>
      <c r="D1692" s="13"/>
      <c r="F1692" s="1" t="str">
        <f>CONCATENATE(Tabla13[[#This Row],[CODIGO CONTABLE]]," ",Tabla13[[#This Row],[DENOMINACIÓN]])</f>
        <v>406 Gobiernos locales</v>
      </c>
      <c r="G1692" s="1" t="b">
        <f>ISNUMBER(SEARCH($J$1,Tabla35[[#This Row],[DATO PCGEM19]],1))</f>
        <v>0</v>
      </c>
    </row>
    <row r="1693" spans="1:7" ht="15" x14ac:dyDescent="0.25">
      <c r="A1693" s="20">
        <v>4061</v>
      </c>
      <c r="B1693" t="s">
        <v>742</v>
      </c>
      <c r="C1693" s="11" t="str">
        <f t="shared" si="27"/>
        <v>Divisionaria</v>
      </c>
      <c r="D1693" s="13"/>
      <c r="F1693" s="1" t="str">
        <f>CONCATENATE(Tabla13[[#This Row],[CODIGO CONTABLE]]," ",Tabla13[[#This Row],[DENOMINACIÓN]])</f>
        <v>4061 Impuestos</v>
      </c>
      <c r="G1693" s="1" t="b">
        <f>ISNUMBER(SEARCH($J$1,Tabla35[[#This Row],[DATO PCGEM19]],1))</f>
        <v>0</v>
      </c>
    </row>
    <row r="1694" spans="1:7" ht="15" x14ac:dyDescent="0.25">
      <c r="A1694" s="20">
        <v>40611</v>
      </c>
      <c r="B1694" t="s">
        <v>743</v>
      </c>
      <c r="C1694" s="11" t="str">
        <f t="shared" si="27"/>
        <v>Subdivisionaria</v>
      </c>
      <c r="D1694" s="13"/>
      <c r="F1694" s="1" t="str">
        <f>CONCATENATE(Tabla13[[#This Row],[CODIGO CONTABLE]]," ",Tabla13[[#This Row],[DENOMINACIÓN]])</f>
        <v>40611 Impuesto al patrimonio vehicular</v>
      </c>
      <c r="G1694" s="1" t="b">
        <f>ISNUMBER(SEARCH($J$1,Tabla35[[#This Row],[DATO PCGEM19]],1))</f>
        <v>0</v>
      </c>
    </row>
    <row r="1695" spans="1:7" ht="15" x14ac:dyDescent="0.25">
      <c r="A1695" s="21">
        <v>406111</v>
      </c>
      <c r="B1695" t="s">
        <v>743</v>
      </c>
      <c r="C1695" s="11" t="str">
        <f t="shared" si="27"/>
        <v>Analítica</v>
      </c>
      <c r="D1695" s="13"/>
      <c r="F1695" s="1" t="str">
        <f>CONCATENATE(Tabla13[[#This Row],[CODIGO CONTABLE]]," ",Tabla13[[#This Row],[DENOMINACIÓN]])</f>
        <v>406111 Impuesto al patrimonio vehicular</v>
      </c>
      <c r="G1695" s="1" t="b">
        <f>ISNUMBER(SEARCH($J$1,Tabla35[[#This Row],[DATO PCGEM19]],1))</f>
        <v>0</v>
      </c>
    </row>
    <row r="1696" spans="1:7" ht="15" x14ac:dyDescent="0.25">
      <c r="A1696" s="20">
        <v>40612</v>
      </c>
      <c r="B1696" t="s">
        <v>744</v>
      </c>
      <c r="C1696" s="11" t="str">
        <f t="shared" si="27"/>
        <v>Subdivisionaria</v>
      </c>
      <c r="D1696" s="13"/>
      <c r="F1696" s="1" t="str">
        <f>CONCATENATE(Tabla13[[#This Row],[CODIGO CONTABLE]]," ",Tabla13[[#This Row],[DENOMINACIÓN]])</f>
        <v>40612 Impuesto a las apuestas</v>
      </c>
      <c r="G1696" s="1" t="b">
        <f>ISNUMBER(SEARCH($J$1,Tabla35[[#This Row],[DATO PCGEM19]],1))</f>
        <v>0</v>
      </c>
    </row>
    <row r="1697" spans="1:7" ht="15" x14ac:dyDescent="0.25">
      <c r="A1697" s="21">
        <v>406121</v>
      </c>
      <c r="B1697" t="s">
        <v>744</v>
      </c>
      <c r="C1697" s="11" t="str">
        <f t="shared" si="27"/>
        <v>Analítica</v>
      </c>
      <c r="D1697" s="13"/>
      <c r="F1697" s="1" t="str">
        <f>CONCATENATE(Tabla13[[#This Row],[CODIGO CONTABLE]]," ",Tabla13[[#This Row],[DENOMINACIÓN]])</f>
        <v>406121 Impuesto a las apuestas</v>
      </c>
      <c r="G1697" s="1" t="b">
        <f>ISNUMBER(SEARCH($J$1,Tabla35[[#This Row],[DATO PCGEM19]],1))</f>
        <v>0</v>
      </c>
    </row>
    <row r="1698" spans="1:7" ht="15" x14ac:dyDescent="0.25">
      <c r="A1698" s="20">
        <v>40613</v>
      </c>
      <c r="B1698" t="s">
        <v>745</v>
      </c>
      <c r="C1698" s="11" t="str">
        <f t="shared" si="27"/>
        <v>Subdivisionaria</v>
      </c>
      <c r="D1698" s="13"/>
      <c r="F1698" s="1" t="str">
        <f>CONCATENATE(Tabla13[[#This Row],[CODIGO CONTABLE]]," ",Tabla13[[#This Row],[DENOMINACIÓN]])</f>
        <v>40613 Impuesto a los juegos</v>
      </c>
      <c r="G1698" s="1" t="b">
        <f>ISNUMBER(SEARCH($J$1,Tabla35[[#This Row],[DATO PCGEM19]],1))</f>
        <v>0</v>
      </c>
    </row>
    <row r="1699" spans="1:7" ht="15" x14ac:dyDescent="0.25">
      <c r="A1699" s="21">
        <v>406131</v>
      </c>
      <c r="B1699" t="s">
        <v>745</v>
      </c>
      <c r="C1699" s="11" t="str">
        <f t="shared" si="27"/>
        <v>Analítica</v>
      </c>
      <c r="D1699" s="13"/>
      <c r="F1699" s="1" t="str">
        <f>CONCATENATE(Tabla13[[#This Row],[CODIGO CONTABLE]]," ",Tabla13[[#This Row],[DENOMINACIÓN]])</f>
        <v>406131 Impuesto a los juegos</v>
      </c>
      <c r="G1699" s="1" t="b">
        <f>ISNUMBER(SEARCH($J$1,Tabla35[[#This Row],[DATO PCGEM19]],1))</f>
        <v>0</v>
      </c>
    </row>
    <row r="1700" spans="1:7" ht="15" x14ac:dyDescent="0.25">
      <c r="A1700" s="20">
        <v>40614</v>
      </c>
      <c r="B1700" t="s">
        <v>746</v>
      </c>
      <c r="C1700" s="11" t="str">
        <f t="shared" si="27"/>
        <v>Subdivisionaria</v>
      </c>
      <c r="D1700" s="13"/>
      <c r="F1700" s="1" t="str">
        <f>CONCATENATE(Tabla13[[#This Row],[CODIGO CONTABLE]]," ",Tabla13[[#This Row],[DENOMINACIÓN]])</f>
        <v>40614 Impuesto de alcabala</v>
      </c>
      <c r="G1700" s="1" t="b">
        <f>ISNUMBER(SEARCH($J$1,Tabla35[[#This Row],[DATO PCGEM19]],1))</f>
        <v>0</v>
      </c>
    </row>
    <row r="1701" spans="1:7" ht="15" x14ac:dyDescent="0.25">
      <c r="A1701" s="21">
        <v>406141</v>
      </c>
      <c r="B1701" t="s">
        <v>746</v>
      </c>
      <c r="C1701" s="11" t="str">
        <f t="shared" si="27"/>
        <v>Analítica</v>
      </c>
      <c r="D1701" s="13"/>
      <c r="F1701" s="1" t="str">
        <f>CONCATENATE(Tabla13[[#This Row],[CODIGO CONTABLE]]," ",Tabla13[[#This Row],[DENOMINACIÓN]])</f>
        <v>406141 Impuesto de alcabala</v>
      </c>
      <c r="G1701" s="1" t="b">
        <f>ISNUMBER(SEARCH($J$1,Tabla35[[#This Row],[DATO PCGEM19]],1))</f>
        <v>0</v>
      </c>
    </row>
    <row r="1702" spans="1:7" ht="15" x14ac:dyDescent="0.25">
      <c r="A1702" s="20">
        <v>40615</v>
      </c>
      <c r="B1702" t="s">
        <v>747</v>
      </c>
      <c r="C1702" s="11" t="str">
        <f t="shared" si="27"/>
        <v>Subdivisionaria</v>
      </c>
      <c r="D1702" s="13"/>
      <c r="F1702" s="1" t="str">
        <f>CONCATENATE(Tabla13[[#This Row],[CODIGO CONTABLE]]," ",Tabla13[[#This Row],[DENOMINACIÓN]])</f>
        <v>40615 Impuesto predial</v>
      </c>
      <c r="G1702" s="1" t="b">
        <f>ISNUMBER(SEARCH($J$1,Tabla35[[#This Row],[DATO PCGEM19]],1))</f>
        <v>0</v>
      </c>
    </row>
    <row r="1703" spans="1:7" ht="15" x14ac:dyDescent="0.25">
      <c r="A1703" s="21">
        <v>406151</v>
      </c>
      <c r="B1703" t="s">
        <v>747</v>
      </c>
      <c r="C1703" s="11" t="str">
        <f t="shared" si="27"/>
        <v>Analítica</v>
      </c>
      <c r="D1703" s="13"/>
      <c r="F1703" s="1" t="str">
        <f>CONCATENATE(Tabla13[[#This Row],[CODIGO CONTABLE]]," ",Tabla13[[#This Row],[DENOMINACIÓN]])</f>
        <v>406151 Impuesto predial</v>
      </c>
      <c r="G1703" s="1" t="b">
        <f>ISNUMBER(SEARCH($J$1,Tabla35[[#This Row],[DATO PCGEM19]],1))</f>
        <v>0</v>
      </c>
    </row>
    <row r="1704" spans="1:7" ht="15" x14ac:dyDescent="0.25">
      <c r="A1704" s="20">
        <v>40616</v>
      </c>
      <c r="B1704" t="s">
        <v>748</v>
      </c>
      <c r="C1704" s="11" t="str">
        <f t="shared" si="27"/>
        <v>Subdivisionaria</v>
      </c>
      <c r="D1704" s="13"/>
      <c r="F1704" s="1" t="str">
        <f>CONCATENATE(Tabla13[[#This Row],[CODIGO CONTABLE]]," ",Tabla13[[#This Row],[DENOMINACIÓN]])</f>
        <v>40616 Impuesto a los espectáculos públicos no deportivos</v>
      </c>
      <c r="G1704" s="1" t="b">
        <f>ISNUMBER(SEARCH($J$1,Tabla35[[#This Row],[DATO PCGEM19]],1))</f>
        <v>0</v>
      </c>
    </row>
    <row r="1705" spans="1:7" ht="15" x14ac:dyDescent="0.25">
      <c r="A1705" s="21">
        <v>406161</v>
      </c>
      <c r="B1705" t="s">
        <v>748</v>
      </c>
      <c r="C1705" s="11" t="str">
        <f t="shared" si="27"/>
        <v>Analítica</v>
      </c>
      <c r="D1705" s="13"/>
      <c r="F1705" s="1" t="str">
        <f>CONCATENATE(Tabla13[[#This Row],[CODIGO CONTABLE]]," ",Tabla13[[#This Row],[DENOMINACIÓN]])</f>
        <v>406161 Impuesto a los espectáculos públicos no deportivos</v>
      </c>
      <c r="G1705" s="1" t="b">
        <f>ISNUMBER(SEARCH($J$1,Tabla35[[#This Row],[DATO PCGEM19]],1))</f>
        <v>0</v>
      </c>
    </row>
    <row r="1706" spans="1:7" ht="15" x14ac:dyDescent="0.25">
      <c r="A1706" s="20">
        <v>4062</v>
      </c>
      <c r="B1706" t="s">
        <v>749</v>
      </c>
      <c r="C1706" s="11" t="str">
        <f t="shared" si="27"/>
        <v>Divisionaria</v>
      </c>
      <c r="D1706" s="13"/>
      <c r="F1706" s="1" t="str">
        <f>CONCATENATE(Tabla13[[#This Row],[CODIGO CONTABLE]]," ",Tabla13[[#This Row],[DENOMINACIÓN]])</f>
        <v>4062 Contribuciones</v>
      </c>
      <c r="G1706" s="1" t="b">
        <f>ISNUMBER(SEARCH($J$1,Tabla35[[#This Row],[DATO PCGEM19]],1))</f>
        <v>0</v>
      </c>
    </row>
    <row r="1707" spans="1:7" ht="15" x14ac:dyDescent="0.25">
      <c r="A1707" s="21">
        <v>406201</v>
      </c>
      <c r="B1707" t="s">
        <v>749</v>
      </c>
      <c r="C1707" s="11" t="str">
        <f t="shared" si="27"/>
        <v>Analítica</v>
      </c>
      <c r="D1707" s="13"/>
      <c r="F1707" s="1" t="str">
        <f>CONCATENATE(Tabla13[[#This Row],[CODIGO CONTABLE]]," ",Tabla13[[#This Row],[DENOMINACIÓN]])</f>
        <v>406201 Contribuciones</v>
      </c>
      <c r="G1707" s="1" t="b">
        <f>ISNUMBER(SEARCH($J$1,Tabla35[[#This Row],[DATO PCGEM19]],1))</f>
        <v>0</v>
      </c>
    </row>
    <row r="1708" spans="1:7" ht="15" x14ac:dyDescent="0.25">
      <c r="A1708" s="20">
        <v>4063</v>
      </c>
      <c r="B1708" t="s">
        <v>750</v>
      </c>
      <c r="C1708" s="11" t="str">
        <f t="shared" si="27"/>
        <v>Divisionaria</v>
      </c>
      <c r="D1708" s="13"/>
      <c r="F1708" s="1" t="str">
        <f>CONCATENATE(Tabla13[[#This Row],[CODIGO CONTABLE]]," ",Tabla13[[#This Row],[DENOMINACIÓN]])</f>
        <v>4063 Tasas</v>
      </c>
      <c r="G1708" s="1" t="b">
        <f>ISNUMBER(SEARCH($J$1,Tabla35[[#This Row],[DATO PCGEM19]],1))</f>
        <v>0</v>
      </c>
    </row>
    <row r="1709" spans="1:7" ht="15" x14ac:dyDescent="0.25">
      <c r="A1709" s="20">
        <v>40631</v>
      </c>
      <c r="B1709" t="s">
        <v>751</v>
      </c>
      <c r="C1709" s="11" t="str">
        <f t="shared" si="27"/>
        <v>Subdivisionaria</v>
      </c>
      <c r="D1709" s="13"/>
      <c r="F1709" s="1" t="str">
        <f>CONCATENATE(Tabla13[[#This Row],[CODIGO CONTABLE]]," ",Tabla13[[#This Row],[DENOMINACIÓN]])</f>
        <v>40631 Licencia de apertura de establecimientos</v>
      </c>
      <c r="G1709" s="1" t="b">
        <f>ISNUMBER(SEARCH($J$1,Tabla35[[#This Row],[DATO PCGEM19]],1))</f>
        <v>0</v>
      </c>
    </row>
    <row r="1710" spans="1:7" ht="15" x14ac:dyDescent="0.25">
      <c r="A1710" s="21">
        <v>406311</v>
      </c>
      <c r="B1710" t="s">
        <v>751</v>
      </c>
      <c r="C1710" s="11" t="str">
        <f t="shared" si="27"/>
        <v>Analítica</v>
      </c>
      <c r="D1710" s="13"/>
      <c r="F1710" s="1" t="str">
        <f>CONCATENATE(Tabla13[[#This Row],[CODIGO CONTABLE]]," ",Tabla13[[#This Row],[DENOMINACIÓN]])</f>
        <v>406311 Licencia de apertura de establecimientos</v>
      </c>
      <c r="G1710" s="1" t="b">
        <f>ISNUMBER(SEARCH($J$1,Tabla35[[#This Row],[DATO PCGEM19]],1))</f>
        <v>0</v>
      </c>
    </row>
    <row r="1711" spans="1:7" ht="15" x14ac:dyDescent="0.25">
      <c r="A1711" s="20">
        <v>40632</v>
      </c>
      <c r="B1711" t="s">
        <v>752</v>
      </c>
      <c r="C1711" s="11" t="str">
        <f t="shared" si="27"/>
        <v>Subdivisionaria</v>
      </c>
      <c r="D1711" s="13"/>
      <c r="F1711" s="1" t="str">
        <f>CONCATENATE(Tabla13[[#This Row],[CODIGO CONTABLE]]," ",Tabla13[[#This Row],[DENOMINACIÓN]])</f>
        <v>40632 Transporte público</v>
      </c>
      <c r="G1711" s="1" t="b">
        <f>ISNUMBER(SEARCH($J$1,Tabla35[[#This Row],[DATO PCGEM19]],1))</f>
        <v>0</v>
      </c>
    </row>
    <row r="1712" spans="1:7" ht="15" x14ac:dyDescent="0.25">
      <c r="A1712" s="21">
        <v>406321</v>
      </c>
      <c r="B1712" t="s">
        <v>752</v>
      </c>
      <c r="C1712" s="11" t="str">
        <f t="shared" si="27"/>
        <v>Analítica</v>
      </c>
      <c r="D1712" s="13"/>
      <c r="F1712" s="1" t="str">
        <f>CONCATENATE(Tabla13[[#This Row],[CODIGO CONTABLE]]," ",Tabla13[[#This Row],[DENOMINACIÓN]])</f>
        <v>406321 Transporte público</v>
      </c>
      <c r="G1712" s="1" t="b">
        <f>ISNUMBER(SEARCH($J$1,Tabla35[[#This Row],[DATO PCGEM19]],1))</f>
        <v>0</v>
      </c>
    </row>
    <row r="1713" spans="1:7" ht="15" x14ac:dyDescent="0.25">
      <c r="A1713" s="20">
        <v>40633</v>
      </c>
      <c r="B1713" t="s">
        <v>753</v>
      </c>
      <c r="C1713" s="11" t="str">
        <f t="shared" si="27"/>
        <v>Subdivisionaria</v>
      </c>
      <c r="D1713" s="13"/>
      <c r="F1713" s="1" t="str">
        <f>CONCATENATE(Tabla13[[#This Row],[CODIGO CONTABLE]]," ",Tabla13[[#This Row],[DENOMINACIÓN]])</f>
        <v>40633 Estacionamiento de vehículos</v>
      </c>
      <c r="G1713" s="1" t="b">
        <f>ISNUMBER(SEARCH($J$1,Tabla35[[#This Row],[DATO PCGEM19]],1))</f>
        <v>0</v>
      </c>
    </row>
    <row r="1714" spans="1:7" ht="15" x14ac:dyDescent="0.25">
      <c r="A1714" s="21">
        <v>406331</v>
      </c>
      <c r="B1714" t="s">
        <v>753</v>
      </c>
      <c r="C1714" s="11" t="str">
        <f t="shared" si="27"/>
        <v>Analítica</v>
      </c>
      <c r="D1714" s="13"/>
      <c r="F1714" s="1" t="str">
        <f>CONCATENATE(Tabla13[[#This Row],[CODIGO CONTABLE]]," ",Tabla13[[#This Row],[DENOMINACIÓN]])</f>
        <v>406331 Estacionamiento de vehículos</v>
      </c>
      <c r="G1714" s="1" t="b">
        <f>ISNUMBER(SEARCH($J$1,Tabla35[[#This Row],[DATO PCGEM19]],1))</f>
        <v>0</v>
      </c>
    </row>
    <row r="1715" spans="1:7" ht="15" x14ac:dyDescent="0.25">
      <c r="A1715" s="20">
        <v>40634</v>
      </c>
      <c r="B1715" t="s">
        <v>754</v>
      </c>
      <c r="C1715" s="11" t="str">
        <f t="shared" si="27"/>
        <v>Subdivisionaria</v>
      </c>
      <c r="D1715" s="13"/>
      <c r="F1715" s="1" t="str">
        <f>CONCATENATE(Tabla13[[#This Row],[CODIGO CONTABLE]]," ",Tabla13[[#This Row],[DENOMINACIÓN]])</f>
        <v>40634 Servicios públicos o arbitrios</v>
      </c>
      <c r="G1715" s="1" t="b">
        <f>ISNUMBER(SEARCH($J$1,Tabla35[[#This Row],[DATO PCGEM19]],1))</f>
        <v>0</v>
      </c>
    </row>
    <row r="1716" spans="1:7" ht="15" x14ac:dyDescent="0.25">
      <c r="A1716" s="21">
        <v>406341</v>
      </c>
      <c r="B1716" t="s">
        <v>754</v>
      </c>
      <c r="C1716" s="11" t="str">
        <f t="shared" si="27"/>
        <v>Analítica</v>
      </c>
      <c r="D1716" s="13"/>
      <c r="F1716" s="1" t="str">
        <f>CONCATENATE(Tabla13[[#This Row],[CODIGO CONTABLE]]," ",Tabla13[[#This Row],[DENOMINACIÓN]])</f>
        <v>406341 Servicios públicos o arbitrios</v>
      </c>
      <c r="G1716" s="1" t="b">
        <f>ISNUMBER(SEARCH($J$1,Tabla35[[#This Row],[DATO PCGEM19]],1))</f>
        <v>0</v>
      </c>
    </row>
    <row r="1717" spans="1:7" ht="15" x14ac:dyDescent="0.25">
      <c r="A1717" s="20">
        <v>40635</v>
      </c>
      <c r="B1717" t="s">
        <v>755</v>
      </c>
      <c r="C1717" s="11" t="str">
        <f t="shared" si="27"/>
        <v>Subdivisionaria</v>
      </c>
      <c r="D1717" s="13"/>
      <c r="F1717" s="1" t="str">
        <f>CONCATENATE(Tabla13[[#This Row],[CODIGO CONTABLE]]," ",Tabla13[[#This Row],[DENOMINACIÓN]])</f>
        <v>40635 Servicios administrativos o derechos</v>
      </c>
      <c r="G1717" s="1" t="b">
        <f>ISNUMBER(SEARCH($J$1,Tabla35[[#This Row],[DATO PCGEM19]],1))</f>
        <v>0</v>
      </c>
    </row>
    <row r="1718" spans="1:7" ht="15" x14ac:dyDescent="0.25">
      <c r="A1718" s="21">
        <v>406351</v>
      </c>
      <c r="B1718" t="s">
        <v>755</v>
      </c>
      <c r="C1718" s="11" t="str">
        <f t="shared" si="27"/>
        <v>Analítica</v>
      </c>
      <c r="D1718" s="13"/>
      <c r="F1718" s="1" t="str">
        <f>CONCATENATE(Tabla13[[#This Row],[CODIGO CONTABLE]]," ",Tabla13[[#This Row],[DENOMINACIÓN]])</f>
        <v>406351 Servicios administrativos o derechos</v>
      </c>
      <c r="G1718" s="1" t="b">
        <f>ISNUMBER(SEARCH($J$1,Tabla35[[#This Row],[DATO PCGEM19]],1))</f>
        <v>0</v>
      </c>
    </row>
    <row r="1719" spans="1:7" ht="15" x14ac:dyDescent="0.25">
      <c r="A1719" s="20">
        <v>409</v>
      </c>
      <c r="B1719" t="s">
        <v>756</v>
      </c>
      <c r="C1719" s="11" t="str">
        <f t="shared" si="27"/>
        <v>Subcuenta</v>
      </c>
      <c r="D1719" s="13"/>
      <c r="F1719" s="1" t="str">
        <f>CONCATENATE(Tabla13[[#This Row],[CODIGO CONTABLE]]," ",Tabla13[[#This Row],[DENOMINACIÓN]])</f>
        <v>409 Otros costos administrativos e intereses</v>
      </c>
      <c r="G1719" s="1" t="b">
        <f>ISNUMBER(SEARCH($J$1,Tabla35[[#This Row],[DATO PCGEM19]],1))</f>
        <v>0</v>
      </c>
    </row>
    <row r="1720" spans="1:7" ht="15" x14ac:dyDescent="0.25">
      <c r="A1720" s="22">
        <v>409101</v>
      </c>
      <c r="B1720" t="s">
        <v>756</v>
      </c>
      <c r="C1720" s="11" t="str">
        <f t="shared" si="27"/>
        <v>Analítica</v>
      </c>
      <c r="D1720" s="13"/>
      <c r="F1720" s="1" t="str">
        <f>CONCATENATE(Tabla13[[#This Row],[CODIGO CONTABLE]]," ",Tabla13[[#This Row],[DENOMINACIÓN]])</f>
        <v>409101 Otros costos administrativos e intereses</v>
      </c>
      <c r="G1720" s="1" t="b">
        <f>ISNUMBER(SEARCH($J$1,Tabla35[[#This Row],[DATO PCGEM19]],1))</f>
        <v>0</v>
      </c>
    </row>
    <row r="1721" spans="1:7" ht="15" x14ac:dyDescent="0.25">
      <c r="A1721" s="20">
        <v>409102</v>
      </c>
      <c r="B1721" t="s">
        <v>757</v>
      </c>
      <c r="C1721" s="11" t="str">
        <f t="shared" si="27"/>
        <v>Analítica</v>
      </c>
      <c r="D1721" s="13"/>
      <c r="F1721" s="1" t="str">
        <f>CONCATENATE(Tabla13[[#This Row],[CODIGO CONTABLE]]," ",Tabla13[[#This Row],[DENOMINACIÓN]])</f>
        <v>409102 Intereses moratorios sunat</v>
      </c>
      <c r="G1721" s="1" t="b">
        <f>ISNUMBER(SEARCH($J$1,Tabla35[[#This Row],[DATO PCGEM19]],1))</f>
        <v>0</v>
      </c>
    </row>
    <row r="1722" spans="1:7" ht="15" x14ac:dyDescent="0.25">
      <c r="A1722" s="20">
        <v>409103</v>
      </c>
      <c r="B1722" t="s">
        <v>758</v>
      </c>
      <c r="C1722" s="11" t="str">
        <f t="shared" si="27"/>
        <v>Analítica</v>
      </c>
      <c r="D1722" s="13"/>
      <c r="F1722" s="1" t="str">
        <f>CONCATENATE(Tabla13[[#This Row],[CODIGO CONTABLE]]," ",Tabla13[[#This Row],[DENOMINACIÓN]])</f>
        <v>409103 Multas sunat</v>
      </c>
      <c r="G1722" s="1" t="b">
        <f>ISNUMBER(SEARCH($J$1,Tabla35[[#This Row],[DATO PCGEM19]],1))</f>
        <v>0</v>
      </c>
    </row>
    <row r="1723" spans="1:7" ht="15" x14ac:dyDescent="0.25">
      <c r="A1723" s="18">
        <v>41</v>
      </c>
      <c r="B1723" s="19" t="s">
        <v>43</v>
      </c>
      <c r="C1723" s="11" t="str">
        <f t="shared" si="27"/>
        <v>Cuenta</v>
      </c>
      <c r="D1723" s="13"/>
      <c r="F1723" s="1" t="str">
        <f>CONCATENATE(Tabla13[[#This Row],[CODIGO CONTABLE]]," ",Tabla13[[#This Row],[DENOMINACIÓN]])</f>
        <v>41 REMUNERACIONES Y PARTICIPACIONES POR PAGAR</v>
      </c>
      <c r="G1723" s="1" t="b">
        <f>ISNUMBER(SEARCH($J$1,Tabla35[[#This Row],[DATO PCGEM19]],1))</f>
        <v>0</v>
      </c>
    </row>
    <row r="1724" spans="1:7" ht="15" x14ac:dyDescent="0.25">
      <c r="A1724" s="20">
        <v>411</v>
      </c>
      <c r="B1724" t="s">
        <v>759</v>
      </c>
      <c r="C1724" s="11" t="str">
        <f t="shared" si="27"/>
        <v>Subcuenta</v>
      </c>
      <c r="D1724" s="13"/>
      <c r="F1724" s="1" t="str">
        <f>CONCATENATE(Tabla13[[#This Row],[CODIGO CONTABLE]]," ",Tabla13[[#This Row],[DENOMINACIÓN]])</f>
        <v>411 Remuneraciones por pagar</v>
      </c>
      <c r="G1724" s="1" t="b">
        <f>ISNUMBER(SEARCH($J$1,Tabla35[[#This Row],[DATO PCGEM19]],1))</f>
        <v>0</v>
      </c>
    </row>
    <row r="1725" spans="1:7" ht="15" x14ac:dyDescent="0.25">
      <c r="A1725" s="20">
        <v>4111</v>
      </c>
      <c r="B1725" t="s">
        <v>760</v>
      </c>
      <c r="C1725" s="11" t="str">
        <f t="shared" si="27"/>
        <v>Divisionaria</v>
      </c>
      <c r="D1725" s="13"/>
      <c r="F1725" s="1" t="str">
        <f>CONCATENATE(Tabla13[[#This Row],[CODIGO CONTABLE]]," ",Tabla13[[#This Row],[DENOMINACIÓN]])</f>
        <v>4111 Sueldos y salarios por pagar</v>
      </c>
      <c r="G1725" s="1" t="b">
        <f>ISNUMBER(SEARCH($J$1,Tabla35[[#This Row],[DATO PCGEM19]],1))</f>
        <v>0</v>
      </c>
    </row>
    <row r="1726" spans="1:7" ht="15" x14ac:dyDescent="0.25">
      <c r="A1726" s="21">
        <v>411101</v>
      </c>
      <c r="B1726" t="s">
        <v>761</v>
      </c>
      <c r="C1726" s="11" t="str">
        <f t="shared" si="27"/>
        <v>Analítica</v>
      </c>
      <c r="D1726" s="13"/>
      <c r="F1726" s="1" t="str">
        <f>CONCATENATE(Tabla13[[#This Row],[CODIGO CONTABLE]]," ",Tabla13[[#This Row],[DENOMINACIÓN]])</f>
        <v>411101 Sueldos</v>
      </c>
      <c r="G1726" s="1" t="b">
        <f>ISNUMBER(SEARCH($J$1,Tabla35[[#This Row],[DATO PCGEM19]],1))</f>
        <v>0</v>
      </c>
    </row>
    <row r="1727" spans="1:7" ht="15" x14ac:dyDescent="0.25">
      <c r="A1727" s="21">
        <v>411102</v>
      </c>
      <c r="B1727" t="s">
        <v>762</v>
      </c>
      <c r="C1727" s="11" t="str">
        <f t="shared" si="27"/>
        <v>Analítica</v>
      </c>
      <c r="D1727" s="13"/>
      <c r="F1727" s="1" t="str">
        <f>CONCATENATE(Tabla13[[#This Row],[CODIGO CONTABLE]]," ",Tabla13[[#This Row],[DENOMINACIÓN]])</f>
        <v>411102 Salarios</v>
      </c>
      <c r="G1727" s="1" t="b">
        <f>ISNUMBER(SEARCH($J$1,Tabla35[[#This Row],[DATO PCGEM19]],1))</f>
        <v>0</v>
      </c>
    </row>
    <row r="1728" spans="1:7" ht="15" x14ac:dyDescent="0.25">
      <c r="A1728" s="20">
        <v>4112</v>
      </c>
      <c r="B1728" t="s">
        <v>763</v>
      </c>
      <c r="C1728" s="11" t="str">
        <f t="shared" si="27"/>
        <v>Divisionaria</v>
      </c>
      <c r="D1728" s="13"/>
      <c r="F1728" s="1" t="str">
        <f>CONCATENATE(Tabla13[[#This Row],[CODIGO CONTABLE]]," ",Tabla13[[#This Row],[DENOMINACIÓN]])</f>
        <v>4112 Comisiones por pagar</v>
      </c>
      <c r="G1728" s="1" t="b">
        <f>ISNUMBER(SEARCH($J$1,Tabla35[[#This Row],[DATO PCGEM19]],1))</f>
        <v>0</v>
      </c>
    </row>
    <row r="1729" spans="1:7" ht="15" x14ac:dyDescent="0.25">
      <c r="A1729" s="21">
        <v>411201</v>
      </c>
      <c r="B1729" t="s">
        <v>763</v>
      </c>
      <c r="C1729" s="11" t="str">
        <f t="shared" si="27"/>
        <v>Analítica</v>
      </c>
      <c r="D1729" s="13"/>
      <c r="F1729" s="1" t="str">
        <f>CONCATENATE(Tabla13[[#This Row],[CODIGO CONTABLE]]," ",Tabla13[[#This Row],[DENOMINACIÓN]])</f>
        <v>411201 Comisiones por pagar</v>
      </c>
      <c r="G1729" s="1" t="b">
        <f>ISNUMBER(SEARCH($J$1,Tabla35[[#This Row],[DATO PCGEM19]],1))</f>
        <v>0</v>
      </c>
    </row>
    <row r="1730" spans="1:7" ht="15" x14ac:dyDescent="0.25">
      <c r="A1730" s="20">
        <v>4113</v>
      </c>
      <c r="B1730" t="s">
        <v>764</v>
      </c>
      <c r="C1730" s="11" t="str">
        <f t="shared" si="27"/>
        <v>Divisionaria</v>
      </c>
      <c r="D1730" s="13"/>
      <c r="F1730" s="1" t="str">
        <f>CONCATENATE(Tabla13[[#This Row],[CODIGO CONTABLE]]," ",Tabla13[[#This Row],[DENOMINACIÓN]])</f>
        <v>4113 Remuneraciones en especie por pagar</v>
      </c>
      <c r="G1730" s="1" t="b">
        <f>ISNUMBER(SEARCH($J$1,Tabla35[[#This Row],[DATO PCGEM19]],1))</f>
        <v>0</v>
      </c>
    </row>
    <row r="1731" spans="1:7" ht="15" x14ac:dyDescent="0.25">
      <c r="A1731" s="21">
        <v>411301</v>
      </c>
      <c r="B1731" t="s">
        <v>765</v>
      </c>
      <c r="C1731" s="11" t="str">
        <f t="shared" si="27"/>
        <v>Analítica</v>
      </c>
      <c r="D1731" s="13"/>
      <c r="F1731" s="1" t="str">
        <f>CONCATENATE(Tabla13[[#This Row],[CODIGO CONTABLE]]," ",Tabla13[[#This Row],[DENOMINACIÓN]])</f>
        <v>411301 Bonos remunerativos</v>
      </c>
      <c r="G1731" s="1" t="b">
        <f>ISNUMBER(SEARCH($J$1,Tabla35[[#This Row],[DATO PCGEM19]],1))</f>
        <v>0</v>
      </c>
    </row>
    <row r="1732" spans="1:7" ht="15" x14ac:dyDescent="0.25">
      <c r="A1732" s="20">
        <v>4114</v>
      </c>
      <c r="B1732" t="s">
        <v>766</v>
      </c>
      <c r="C1732" s="11" t="str">
        <f t="shared" si="27"/>
        <v>Divisionaria</v>
      </c>
      <c r="D1732" s="13"/>
      <c r="F1732" s="1" t="str">
        <f>CONCATENATE(Tabla13[[#This Row],[CODIGO CONTABLE]]," ",Tabla13[[#This Row],[DENOMINACIÓN]])</f>
        <v>4114 Gratificaciones por pagar</v>
      </c>
      <c r="G1732" s="1" t="b">
        <f>ISNUMBER(SEARCH($J$1,Tabla35[[#This Row],[DATO PCGEM19]],1))</f>
        <v>0</v>
      </c>
    </row>
    <row r="1733" spans="1:7" ht="15" x14ac:dyDescent="0.25">
      <c r="A1733" s="21">
        <v>411401</v>
      </c>
      <c r="B1733" t="s">
        <v>767</v>
      </c>
      <c r="C1733" s="11" t="str">
        <f t="shared" si="27"/>
        <v>Analítica</v>
      </c>
      <c r="D1733" s="13"/>
      <c r="F1733" s="1" t="str">
        <f>CONCATENATE(Tabla13[[#This Row],[CODIGO CONTABLE]]," ",Tabla13[[#This Row],[DENOMINACIÓN]])</f>
        <v>411401 Gratificaciones empleados</v>
      </c>
      <c r="G1733" s="1" t="b">
        <f>ISNUMBER(SEARCH($J$1,Tabla35[[#This Row],[DATO PCGEM19]],1))</f>
        <v>0</v>
      </c>
    </row>
    <row r="1734" spans="1:7" ht="15" x14ac:dyDescent="0.25">
      <c r="A1734" s="21">
        <v>411402</v>
      </c>
      <c r="B1734" t="s">
        <v>768</v>
      </c>
      <c r="C1734" s="11" t="str">
        <f t="shared" si="27"/>
        <v>Analítica</v>
      </c>
      <c r="D1734" s="13"/>
      <c r="F1734" s="1" t="str">
        <f>CONCATENATE(Tabla13[[#This Row],[CODIGO CONTABLE]]," ",Tabla13[[#This Row],[DENOMINACIÓN]])</f>
        <v>411402 Gratificaciones obreros</v>
      </c>
      <c r="G1734" s="1" t="b">
        <f>ISNUMBER(SEARCH($J$1,Tabla35[[#This Row],[DATO PCGEM19]],1))</f>
        <v>0</v>
      </c>
    </row>
    <row r="1735" spans="1:7" ht="15" x14ac:dyDescent="0.25">
      <c r="A1735" s="21">
        <v>411403</v>
      </c>
      <c r="B1735" t="s">
        <v>769</v>
      </c>
      <c r="C1735" s="11" t="str">
        <f t="shared" si="27"/>
        <v>Analítica</v>
      </c>
      <c r="D1735" s="13"/>
      <c r="F1735" s="1" t="str">
        <f>CONCATENATE(Tabla13[[#This Row],[CODIGO CONTABLE]]," ",Tabla13[[#This Row],[DENOMINACIÓN]])</f>
        <v>411403 Gratificaciones truncas obreros</v>
      </c>
      <c r="G1735" s="1" t="b">
        <f>ISNUMBER(SEARCH($J$1,Tabla35[[#This Row],[DATO PCGEM19]],1))</f>
        <v>0</v>
      </c>
    </row>
    <row r="1736" spans="1:7" ht="15" x14ac:dyDescent="0.25">
      <c r="A1736" s="21">
        <v>411404</v>
      </c>
      <c r="B1736" t="s">
        <v>770</v>
      </c>
      <c r="C1736" s="11" t="str">
        <f t="shared" si="27"/>
        <v>Analítica</v>
      </c>
      <c r="D1736" s="13"/>
      <c r="F1736" s="1" t="str">
        <f>CONCATENATE(Tabla13[[#This Row],[CODIGO CONTABLE]]," ",Tabla13[[#This Row],[DENOMINACIÓN]])</f>
        <v>411404 Gratificaciones truncas empleados</v>
      </c>
      <c r="G1736" s="1" t="b">
        <f>ISNUMBER(SEARCH($J$1,Tabla35[[#This Row],[DATO PCGEM19]],1))</f>
        <v>0</v>
      </c>
    </row>
    <row r="1737" spans="1:7" ht="15" x14ac:dyDescent="0.25">
      <c r="A1737" s="20">
        <v>4115</v>
      </c>
      <c r="B1737" t="s">
        <v>771</v>
      </c>
      <c r="C1737" s="11" t="str">
        <f t="shared" si="27"/>
        <v>Divisionaria</v>
      </c>
      <c r="D1737" s="13"/>
      <c r="F1737" s="1" t="str">
        <f>CONCATENATE(Tabla13[[#This Row],[CODIGO CONTABLE]]," ",Tabla13[[#This Row],[DENOMINACIÓN]])</f>
        <v>4115 Vacaciones por pagar</v>
      </c>
      <c r="G1737" s="1" t="b">
        <f>ISNUMBER(SEARCH($J$1,Tabla35[[#This Row],[DATO PCGEM19]],1))</f>
        <v>0</v>
      </c>
    </row>
    <row r="1738" spans="1:7" ht="15" x14ac:dyDescent="0.25">
      <c r="A1738" s="21">
        <v>411501</v>
      </c>
      <c r="B1738" t="s">
        <v>771</v>
      </c>
      <c r="C1738" s="11" t="str">
        <f t="shared" si="27"/>
        <v>Analítica</v>
      </c>
      <c r="D1738" s="13"/>
      <c r="F1738" s="1" t="str">
        <f>CONCATENATE(Tabla13[[#This Row],[CODIGO CONTABLE]]," ",Tabla13[[#This Row],[DENOMINACIÓN]])</f>
        <v>411501 Vacaciones por pagar</v>
      </c>
      <c r="G1738" s="1" t="b">
        <f>ISNUMBER(SEARCH($J$1,Tabla35[[#This Row],[DATO PCGEM19]],1))</f>
        <v>0</v>
      </c>
    </row>
    <row r="1739" spans="1:7" ht="15" x14ac:dyDescent="0.25">
      <c r="A1739" s="21">
        <v>411503</v>
      </c>
      <c r="B1739" t="s">
        <v>772</v>
      </c>
      <c r="C1739" s="11" t="str">
        <f t="shared" si="27"/>
        <v>Analítica</v>
      </c>
      <c r="D1739" s="13"/>
      <c r="F1739" s="1" t="str">
        <f>CONCATENATE(Tabla13[[#This Row],[CODIGO CONTABLE]]," ",Tabla13[[#This Row],[DENOMINACIÓN]])</f>
        <v>411503 Vacaciones truncas</v>
      </c>
      <c r="G1739" s="1" t="b">
        <f>ISNUMBER(SEARCH($J$1,Tabla35[[#This Row],[DATO PCGEM19]],1))</f>
        <v>0</v>
      </c>
    </row>
    <row r="1740" spans="1:7" ht="15" x14ac:dyDescent="0.25">
      <c r="A1740" s="21">
        <v>4116</v>
      </c>
      <c r="B1740" t="s">
        <v>773</v>
      </c>
      <c r="C1740" s="11" t="str">
        <f t="shared" si="27"/>
        <v>Divisionaria</v>
      </c>
      <c r="D1740" s="13"/>
      <c r="F1740" s="1" t="str">
        <f>CONCATENATE(Tabla13[[#This Row],[CODIGO CONTABLE]]," ",Tabla13[[#This Row],[DENOMINACIÓN]])</f>
        <v>4116 Bonificaciones</v>
      </c>
      <c r="G1740" s="1" t="b">
        <f>ISNUMBER(SEARCH($J$1,Tabla35[[#This Row],[DATO PCGEM19]],1))</f>
        <v>0</v>
      </c>
    </row>
    <row r="1741" spans="1:7" ht="15" x14ac:dyDescent="0.25">
      <c r="A1741" s="21">
        <v>411601</v>
      </c>
      <c r="B1741" t="s">
        <v>774</v>
      </c>
      <c r="C1741" s="11" t="str">
        <f t="shared" si="27"/>
        <v>Analítica</v>
      </c>
      <c r="D1741" s="13"/>
      <c r="F1741" s="1" t="str">
        <f>CONCATENATE(Tabla13[[#This Row],[CODIGO CONTABLE]]," ",Tabla13[[#This Row],[DENOMINACIÓN]])</f>
        <v>411601 Bonificacion extraordinaria</v>
      </c>
      <c r="G1741" s="1" t="b">
        <f>ISNUMBER(SEARCH($J$1,Tabla35[[#This Row],[DATO PCGEM19]],1))</f>
        <v>0</v>
      </c>
    </row>
    <row r="1742" spans="1:7" ht="15" x14ac:dyDescent="0.25">
      <c r="A1742" s="21">
        <v>411602</v>
      </c>
      <c r="B1742" t="s">
        <v>775</v>
      </c>
      <c r="C1742" s="11" t="str">
        <f t="shared" si="27"/>
        <v>Analítica</v>
      </c>
      <c r="D1742" s="13"/>
      <c r="F1742" s="1" t="str">
        <f>CONCATENATE(Tabla13[[#This Row],[CODIGO CONTABLE]]," ",Tabla13[[#This Row],[DENOMINACIÓN]])</f>
        <v>411602 Bonos por productividad</v>
      </c>
      <c r="G1742" s="1" t="b">
        <f>ISNUMBER(SEARCH($J$1,Tabla35[[#This Row],[DATO PCGEM19]],1))</f>
        <v>0</v>
      </c>
    </row>
    <row r="1743" spans="1:7" ht="15" x14ac:dyDescent="0.25">
      <c r="A1743" s="21">
        <v>411603</v>
      </c>
      <c r="B1743" t="s">
        <v>776</v>
      </c>
      <c r="C1743" s="11" t="str">
        <f t="shared" ref="C1743:C1806" si="28">IF(LEN(A1743)=1, "Elemento", IF(LEN(A1743)=2, "Cuenta", IF(LEN(A1743)=3, "Subcuenta", IF(LEN(A1743)=4, "Divisionaria", IF(LEN(A1743)=5, "Subdivisionaria", "Analítica")))))</f>
        <v>Analítica</v>
      </c>
      <c r="D1743" s="13"/>
      <c r="F1743" s="1" t="str">
        <f>CONCATENATE(Tabla13[[#This Row],[CODIGO CONTABLE]]," ",Tabla13[[#This Row],[DENOMINACIÓN]])</f>
        <v>411603 Bonificacion extraordinaria truncas</v>
      </c>
      <c r="G1743" s="1" t="b">
        <f>ISNUMBER(SEARCH($J$1,Tabla35[[#This Row],[DATO PCGEM19]],1))</f>
        <v>0</v>
      </c>
    </row>
    <row r="1744" spans="1:7" ht="15" x14ac:dyDescent="0.25">
      <c r="A1744" s="21">
        <v>411604</v>
      </c>
      <c r="B1744" t="s">
        <v>777</v>
      </c>
      <c r="C1744" s="11" t="str">
        <f t="shared" si="28"/>
        <v>Analítica</v>
      </c>
      <c r="D1744" s="13"/>
      <c r="F1744" s="1" t="str">
        <f>CONCATENATE(Tabla13[[#This Row],[CODIGO CONTABLE]]," ",Tabla13[[#This Row],[DENOMINACIÓN]])</f>
        <v>411604 Movilidad</v>
      </c>
      <c r="G1744" s="1" t="b">
        <f>ISNUMBER(SEARCH($J$1,Tabla35[[#This Row],[DATO PCGEM19]],1))</f>
        <v>0</v>
      </c>
    </row>
    <row r="1745" spans="1:7" ht="15" x14ac:dyDescent="0.25">
      <c r="A1745" s="20">
        <v>413</v>
      </c>
      <c r="B1745" t="s">
        <v>778</v>
      </c>
      <c r="C1745" s="11" t="str">
        <f t="shared" si="28"/>
        <v>Subcuenta</v>
      </c>
      <c r="D1745" s="13"/>
      <c r="F1745" s="1" t="str">
        <f>CONCATENATE(Tabla13[[#This Row],[CODIGO CONTABLE]]," ",Tabla13[[#This Row],[DENOMINACIÓN]])</f>
        <v>413 Participaciones de los trabajadores por pagar</v>
      </c>
      <c r="G1745" s="1" t="b">
        <f>ISNUMBER(SEARCH($J$1,Tabla35[[#This Row],[DATO PCGEM19]],1))</f>
        <v>0</v>
      </c>
    </row>
    <row r="1746" spans="1:7" ht="15" x14ac:dyDescent="0.25">
      <c r="A1746" s="21">
        <v>413101</v>
      </c>
      <c r="B1746" t="s">
        <v>778</v>
      </c>
      <c r="C1746" s="11" t="str">
        <f t="shared" si="28"/>
        <v>Analítica</v>
      </c>
      <c r="D1746" s="13"/>
      <c r="F1746" s="1" t="str">
        <f>CONCATENATE(Tabla13[[#This Row],[CODIGO CONTABLE]]," ",Tabla13[[#This Row],[DENOMINACIÓN]])</f>
        <v>413101 Participaciones de los trabajadores por pagar</v>
      </c>
      <c r="G1746" s="1" t="b">
        <f>ISNUMBER(SEARCH($J$1,Tabla35[[#This Row],[DATO PCGEM19]],1))</f>
        <v>0</v>
      </c>
    </row>
    <row r="1747" spans="1:7" ht="15" x14ac:dyDescent="0.25">
      <c r="A1747" s="20">
        <v>415</v>
      </c>
      <c r="B1747" t="s">
        <v>779</v>
      </c>
      <c r="C1747" s="11" t="str">
        <f t="shared" si="28"/>
        <v>Subcuenta</v>
      </c>
      <c r="D1747" s="13"/>
      <c r="F1747" s="1" t="str">
        <f>CONCATENATE(Tabla13[[#This Row],[CODIGO CONTABLE]]," ",Tabla13[[#This Row],[DENOMINACIÓN]])</f>
        <v>415 Beneficios sociales de los trabajadores por pagar</v>
      </c>
      <c r="G1747" s="1" t="b">
        <f>ISNUMBER(SEARCH($J$1,Tabla35[[#This Row],[DATO PCGEM19]],1))</f>
        <v>0</v>
      </c>
    </row>
    <row r="1748" spans="1:7" ht="15" x14ac:dyDescent="0.25">
      <c r="A1748" s="20">
        <v>4151</v>
      </c>
      <c r="B1748" t="s">
        <v>780</v>
      </c>
      <c r="C1748" s="11" t="str">
        <f t="shared" si="28"/>
        <v>Divisionaria</v>
      </c>
      <c r="D1748" s="13"/>
      <c r="F1748" s="1" t="str">
        <f>CONCATENATE(Tabla13[[#This Row],[CODIGO CONTABLE]]," ",Tabla13[[#This Row],[DENOMINACIÓN]])</f>
        <v>4151 Compensación por tiempo de servicios</v>
      </c>
      <c r="G1748" s="1" t="b">
        <f>ISNUMBER(SEARCH($J$1,Tabla35[[#This Row],[DATO PCGEM19]],1))</f>
        <v>0</v>
      </c>
    </row>
    <row r="1749" spans="1:7" ht="15" x14ac:dyDescent="0.25">
      <c r="A1749" s="21">
        <v>415101</v>
      </c>
      <c r="B1749" t="s">
        <v>781</v>
      </c>
      <c r="C1749" s="11" t="str">
        <f t="shared" si="28"/>
        <v>Analítica</v>
      </c>
      <c r="D1749" s="13"/>
      <c r="F1749" s="1" t="str">
        <f>CONCATENATE(Tabla13[[#This Row],[CODIGO CONTABLE]]," ",Tabla13[[#This Row],[DENOMINACIÓN]])</f>
        <v>415101 CTS empleados</v>
      </c>
      <c r="G1749" s="1" t="b">
        <f>ISNUMBER(SEARCH($J$1,Tabla35[[#This Row],[DATO PCGEM19]],1))</f>
        <v>0</v>
      </c>
    </row>
    <row r="1750" spans="1:7" ht="15" x14ac:dyDescent="0.25">
      <c r="A1750" s="21">
        <v>415102</v>
      </c>
      <c r="B1750" t="s">
        <v>782</v>
      </c>
      <c r="C1750" s="11" t="str">
        <f t="shared" si="28"/>
        <v>Analítica</v>
      </c>
      <c r="D1750" s="13"/>
      <c r="F1750" s="1" t="str">
        <f>CONCATENATE(Tabla13[[#This Row],[CODIGO CONTABLE]]," ",Tabla13[[#This Row],[DENOMINACIÓN]])</f>
        <v>415102 CTS obreros</v>
      </c>
      <c r="G1750" s="1" t="b">
        <f>ISNUMBER(SEARCH($J$1,Tabla35[[#This Row],[DATO PCGEM19]],1))</f>
        <v>0</v>
      </c>
    </row>
    <row r="1751" spans="1:7" ht="15" x14ac:dyDescent="0.25">
      <c r="A1751" s="21">
        <v>415103</v>
      </c>
      <c r="B1751" t="s">
        <v>783</v>
      </c>
      <c r="C1751" s="11" t="str">
        <f t="shared" si="28"/>
        <v>Analítica</v>
      </c>
      <c r="D1751" s="13"/>
      <c r="F1751" s="1" t="str">
        <f>CONCATENATE(Tabla13[[#This Row],[CODIGO CONTABLE]]," ",Tabla13[[#This Row],[DENOMINACIÓN]])</f>
        <v>415103 CTS truncas</v>
      </c>
      <c r="G1751" s="1" t="b">
        <f>ISNUMBER(SEARCH($J$1,Tabla35[[#This Row],[DATO PCGEM19]],1))</f>
        <v>0</v>
      </c>
    </row>
    <row r="1752" spans="1:7" ht="15" x14ac:dyDescent="0.25">
      <c r="A1752" s="20">
        <v>4152</v>
      </c>
      <c r="B1752" t="s">
        <v>784</v>
      </c>
      <c r="C1752" s="11" t="str">
        <f t="shared" si="28"/>
        <v>Divisionaria</v>
      </c>
      <c r="D1752" s="13"/>
      <c r="F1752" s="1" t="str">
        <f>CONCATENATE(Tabla13[[#This Row],[CODIGO CONTABLE]]," ",Tabla13[[#This Row],[DENOMINACIÓN]])</f>
        <v>4152 Adelanto de compensación por tiempo de servicios</v>
      </c>
      <c r="G1752" s="1" t="b">
        <f>ISNUMBER(SEARCH($J$1,Tabla35[[#This Row],[DATO PCGEM19]],1))</f>
        <v>0</v>
      </c>
    </row>
    <row r="1753" spans="1:7" ht="15" x14ac:dyDescent="0.25">
      <c r="A1753" s="21">
        <v>415201</v>
      </c>
      <c r="B1753" t="s">
        <v>784</v>
      </c>
      <c r="C1753" s="11" t="str">
        <f t="shared" si="28"/>
        <v>Analítica</v>
      </c>
      <c r="D1753" s="13"/>
      <c r="F1753" s="1" t="str">
        <f>CONCATENATE(Tabla13[[#This Row],[CODIGO CONTABLE]]," ",Tabla13[[#This Row],[DENOMINACIÓN]])</f>
        <v>415201 Adelanto de compensación por tiempo de servicios</v>
      </c>
      <c r="G1753" s="1" t="b">
        <f>ISNUMBER(SEARCH($J$1,Tabla35[[#This Row],[DATO PCGEM19]],1))</f>
        <v>0</v>
      </c>
    </row>
    <row r="1754" spans="1:7" ht="15" x14ac:dyDescent="0.25">
      <c r="A1754" s="20">
        <v>4153</v>
      </c>
      <c r="B1754" t="s">
        <v>785</v>
      </c>
      <c r="C1754" s="11" t="str">
        <f t="shared" si="28"/>
        <v>Divisionaria</v>
      </c>
      <c r="D1754" s="13"/>
      <c r="F1754" s="1" t="str">
        <f>CONCATENATE(Tabla13[[#This Row],[CODIGO CONTABLE]]," ",Tabla13[[#This Row],[DENOMINACIÓN]])</f>
        <v>4153 Pensiones y jubilaciones</v>
      </c>
      <c r="G1754" s="1" t="b">
        <f>ISNUMBER(SEARCH($J$1,Tabla35[[#This Row],[DATO PCGEM19]],1))</f>
        <v>0</v>
      </c>
    </row>
    <row r="1755" spans="1:7" ht="15" x14ac:dyDescent="0.25">
      <c r="A1755" s="21">
        <v>415301</v>
      </c>
      <c r="B1755" t="s">
        <v>785</v>
      </c>
      <c r="C1755" s="11" t="str">
        <f t="shared" si="28"/>
        <v>Analítica</v>
      </c>
      <c r="D1755" s="13"/>
      <c r="F1755" s="1" t="str">
        <f>CONCATENATE(Tabla13[[#This Row],[CODIGO CONTABLE]]," ",Tabla13[[#This Row],[DENOMINACIÓN]])</f>
        <v>415301 Pensiones y jubilaciones</v>
      </c>
      <c r="G1755" s="1" t="b">
        <f>ISNUMBER(SEARCH($J$1,Tabla35[[#This Row],[DATO PCGEM19]],1))</f>
        <v>0</v>
      </c>
    </row>
    <row r="1756" spans="1:7" ht="15" x14ac:dyDescent="0.25">
      <c r="A1756" s="20">
        <v>417</v>
      </c>
      <c r="B1756" t="s">
        <v>786</v>
      </c>
      <c r="C1756" s="11" t="str">
        <f t="shared" si="28"/>
        <v>Subcuenta</v>
      </c>
      <c r="D1756" s="13"/>
      <c r="F1756" s="1" t="str">
        <f>CONCATENATE(Tabla13[[#This Row],[CODIGO CONTABLE]]," ",Tabla13[[#This Row],[DENOMINACIÓN]])</f>
        <v>417 Administradoras de fondos de pensiones</v>
      </c>
      <c r="G1756" s="1" t="b">
        <f>ISNUMBER(SEARCH($J$1,Tabla35[[#This Row],[DATO PCGEM19]],1))</f>
        <v>0</v>
      </c>
    </row>
    <row r="1757" spans="1:7" ht="15" x14ac:dyDescent="0.25">
      <c r="A1757" s="20">
        <v>4171</v>
      </c>
      <c r="B1757" t="s">
        <v>786</v>
      </c>
      <c r="C1757" s="11" t="str">
        <f t="shared" si="28"/>
        <v>Divisionaria</v>
      </c>
      <c r="D1757" s="13"/>
      <c r="F1757" s="1" t="str">
        <f>CONCATENATE(Tabla13[[#This Row],[CODIGO CONTABLE]]," ",Tabla13[[#This Row],[DENOMINACIÓN]])</f>
        <v>4171 Administradoras de fondos de pensiones</v>
      </c>
      <c r="G1757" s="1" t="b">
        <f>ISNUMBER(SEARCH($J$1,Tabla35[[#This Row],[DATO PCGEM19]],1))</f>
        <v>0</v>
      </c>
    </row>
    <row r="1758" spans="1:7" ht="15" x14ac:dyDescent="0.25">
      <c r="A1758" s="21">
        <v>417100</v>
      </c>
      <c r="B1758" t="s">
        <v>787</v>
      </c>
      <c r="C1758" s="11" t="str">
        <f t="shared" si="28"/>
        <v>Analítica</v>
      </c>
      <c r="D1758" s="13"/>
      <c r="F1758" s="1" t="str">
        <f>CONCATENATE(Tabla13[[#This Row],[CODIGO CONTABLE]]," ",Tabla13[[#This Row],[DENOMINACIÓN]])</f>
        <v>417100 Afp integra</v>
      </c>
      <c r="G1758" s="1" t="b">
        <f>ISNUMBER(SEARCH($J$1,Tabla35[[#This Row],[DATO PCGEM19]],1))</f>
        <v>0</v>
      </c>
    </row>
    <row r="1759" spans="1:7" ht="15" x14ac:dyDescent="0.25">
      <c r="A1759" s="21">
        <v>417101</v>
      </c>
      <c r="B1759" t="s">
        <v>788</v>
      </c>
      <c r="C1759" s="11" t="str">
        <f t="shared" si="28"/>
        <v>Analítica</v>
      </c>
      <c r="D1759" s="13"/>
      <c r="F1759" s="1" t="str">
        <f>CONCATENATE(Tabla13[[#This Row],[CODIGO CONTABLE]]," ",Tabla13[[#This Row],[DENOMINACIÓN]])</f>
        <v>417101 Afp profuturo</v>
      </c>
      <c r="G1759" s="1" t="b">
        <f>ISNUMBER(SEARCH($J$1,Tabla35[[#This Row],[DATO PCGEM19]],1))</f>
        <v>0</v>
      </c>
    </row>
    <row r="1760" spans="1:7" ht="15" x14ac:dyDescent="0.25">
      <c r="A1760" s="21">
        <v>417102</v>
      </c>
      <c r="B1760" t="s">
        <v>789</v>
      </c>
      <c r="C1760" s="11" t="str">
        <f t="shared" si="28"/>
        <v>Analítica</v>
      </c>
      <c r="D1760" s="13"/>
      <c r="F1760" s="1" t="str">
        <f>CONCATENATE(Tabla13[[#This Row],[CODIGO CONTABLE]]," ",Tabla13[[#This Row],[DENOMINACIÓN]])</f>
        <v>417102 Afp prima</v>
      </c>
      <c r="G1760" s="1" t="b">
        <f>ISNUMBER(SEARCH($J$1,Tabla35[[#This Row],[DATO PCGEM19]],1))</f>
        <v>0</v>
      </c>
    </row>
    <row r="1761" spans="1:7" ht="15" x14ac:dyDescent="0.25">
      <c r="A1761" s="21">
        <v>417103</v>
      </c>
      <c r="B1761" t="s">
        <v>790</v>
      </c>
      <c r="C1761" s="11" t="str">
        <f t="shared" si="28"/>
        <v>Analítica</v>
      </c>
      <c r="D1761" s="13"/>
      <c r="F1761" s="1" t="str">
        <f>CONCATENATE(Tabla13[[#This Row],[CODIGO CONTABLE]]," ",Tabla13[[#This Row],[DENOMINACIÓN]])</f>
        <v>417103 Afp habitat</v>
      </c>
      <c r="G1761" s="1" t="b">
        <f>ISNUMBER(SEARCH($J$1,Tabla35[[#This Row],[DATO PCGEM19]],1))</f>
        <v>0</v>
      </c>
    </row>
    <row r="1762" spans="1:7" ht="15" x14ac:dyDescent="0.25">
      <c r="A1762" s="22">
        <v>417104</v>
      </c>
      <c r="B1762" t="s">
        <v>791</v>
      </c>
      <c r="C1762" s="11" t="str">
        <f t="shared" si="28"/>
        <v>Analítica</v>
      </c>
      <c r="D1762" s="13"/>
      <c r="F1762" s="1" t="str">
        <f>CONCATENATE(Tabla13[[#This Row],[CODIGO CONTABLE]]," ",Tabla13[[#This Row],[DENOMINACIÓN]])</f>
        <v>417104 Seguro de invalidez y sobrevivencia</v>
      </c>
      <c r="G1762" s="1" t="b">
        <f>ISNUMBER(SEARCH($J$1,Tabla35[[#This Row],[DATO PCGEM19]],1))</f>
        <v>0</v>
      </c>
    </row>
    <row r="1763" spans="1:7" ht="15" x14ac:dyDescent="0.25">
      <c r="A1763" s="20">
        <v>419</v>
      </c>
      <c r="B1763" t="s">
        <v>792</v>
      </c>
      <c r="C1763" s="11" t="str">
        <f t="shared" si="28"/>
        <v>Subcuenta</v>
      </c>
      <c r="D1763" s="13"/>
      <c r="F1763" s="1" t="str">
        <f>CONCATENATE(Tabla13[[#This Row],[CODIGO CONTABLE]]," ",Tabla13[[#This Row],[DENOMINACIÓN]])</f>
        <v>419 Otras remuneraciones y participaciones por pagar</v>
      </c>
      <c r="G1763" s="1" t="b">
        <f>ISNUMBER(SEARCH($J$1,Tabla35[[#This Row],[DATO PCGEM19]],1))</f>
        <v>0</v>
      </c>
    </row>
    <row r="1764" spans="1:7" ht="15" x14ac:dyDescent="0.25">
      <c r="A1764" s="21">
        <v>419101</v>
      </c>
      <c r="B1764" t="s">
        <v>793</v>
      </c>
      <c r="C1764" s="11" t="str">
        <f t="shared" si="28"/>
        <v>Analítica</v>
      </c>
      <c r="D1764" s="13"/>
      <c r="F1764" s="1" t="str">
        <f>CONCATENATE(Tabla13[[#This Row],[CODIGO CONTABLE]]," ",Tabla13[[#This Row],[DENOMINACIÓN]])</f>
        <v>419101 Participación en utilidades adicionales</v>
      </c>
      <c r="G1764" s="1" t="b">
        <f>ISNUMBER(SEARCH($J$1,Tabla35[[#This Row],[DATO PCGEM19]],1))</f>
        <v>0</v>
      </c>
    </row>
    <row r="1765" spans="1:7" ht="15" x14ac:dyDescent="0.25">
      <c r="A1765" s="18">
        <v>42</v>
      </c>
      <c r="B1765" s="19" t="s">
        <v>44</v>
      </c>
      <c r="C1765" s="11" t="str">
        <f t="shared" si="28"/>
        <v>Cuenta</v>
      </c>
      <c r="D1765" s="13"/>
      <c r="F1765" s="1" t="str">
        <f>CONCATENATE(Tabla13[[#This Row],[CODIGO CONTABLE]]," ",Tabla13[[#This Row],[DENOMINACIÓN]])</f>
        <v>42 CUENTAS POR PAGAR COMERCIALES TERCEROS</v>
      </c>
      <c r="G1765" s="1" t="b">
        <f>ISNUMBER(SEARCH($J$1,Tabla35[[#This Row],[DATO PCGEM19]],1))</f>
        <v>0</v>
      </c>
    </row>
    <row r="1766" spans="1:7" ht="15" x14ac:dyDescent="0.25">
      <c r="A1766" s="20">
        <v>421</v>
      </c>
      <c r="B1766" t="s">
        <v>794</v>
      </c>
      <c r="C1766" s="11" t="str">
        <f t="shared" si="28"/>
        <v>Subcuenta</v>
      </c>
      <c r="D1766" s="13"/>
      <c r="F1766" s="1" t="str">
        <f>CONCATENATE(Tabla13[[#This Row],[CODIGO CONTABLE]]," ",Tabla13[[#This Row],[DENOMINACIÓN]])</f>
        <v>421 Facturas, boletas y otros comprobantes por pagar</v>
      </c>
      <c r="G1766" s="1" t="b">
        <f>ISNUMBER(SEARCH($J$1,Tabla35[[#This Row],[DATO PCGEM19]],1))</f>
        <v>0</v>
      </c>
    </row>
    <row r="1767" spans="1:7" ht="15" x14ac:dyDescent="0.25">
      <c r="A1767" s="20">
        <v>4211</v>
      </c>
      <c r="B1767" t="s">
        <v>196</v>
      </c>
      <c r="C1767" s="11" t="str">
        <f t="shared" si="28"/>
        <v>Divisionaria</v>
      </c>
      <c r="D1767" s="13"/>
      <c r="F1767" s="1" t="str">
        <f>CONCATENATE(Tabla13[[#This Row],[CODIGO CONTABLE]]," ",Tabla13[[#This Row],[DENOMINACIÓN]])</f>
        <v>4211 No emitidas</v>
      </c>
      <c r="G1767" s="1" t="b">
        <f>ISNUMBER(SEARCH($J$1,Tabla35[[#This Row],[DATO PCGEM19]],1))</f>
        <v>0</v>
      </c>
    </row>
    <row r="1768" spans="1:7" ht="15" x14ac:dyDescent="0.25">
      <c r="A1768" s="21">
        <v>421101</v>
      </c>
      <c r="B1768" t="s">
        <v>795</v>
      </c>
      <c r="C1768" s="11" t="str">
        <f t="shared" si="28"/>
        <v>Analítica</v>
      </c>
      <c r="D1768" s="13"/>
      <c r="F1768" s="1" t="str">
        <f>CONCATENATE(Tabla13[[#This Row],[CODIGO CONTABLE]]," ",Tabla13[[#This Row],[DENOMINACIÓN]])</f>
        <v>421101 Facturas no emitidas PEN</v>
      </c>
      <c r="G1768" s="1" t="b">
        <f>ISNUMBER(SEARCH($J$1,Tabla35[[#This Row],[DATO PCGEM19]],1))</f>
        <v>0</v>
      </c>
    </row>
    <row r="1769" spans="1:7" ht="15" x14ac:dyDescent="0.25">
      <c r="A1769" s="21">
        <v>421102</v>
      </c>
      <c r="B1769" t="s">
        <v>796</v>
      </c>
      <c r="C1769" s="11" t="str">
        <f t="shared" si="28"/>
        <v>Analítica</v>
      </c>
      <c r="D1769" s="13"/>
      <c r="F1769" s="1" t="str">
        <f>CONCATENATE(Tabla13[[#This Row],[CODIGO CONTABLE]]," ",Tabla13[[#This Row],[DENOMINACIÓN]])</f>
        <v>421102 Facturas no emitidas USD</v>
      </c>
      <c r="G1769" s="1" t="b">
        <f>ISNUMBER(SEARCH($J$1,Tabla35[[#This Row],[DATO PCGEM19]],1))</f>
        <v>0</v>
      </c>
    </row>
    <row r="1770" spans="1:7" ht="15" x14ac:dyDescent="0.25">
      <c r="A1770" s="20">
        <v>4212</v>
      </c>
      <c r="B1770" t="s">
        <v>797</v>
      </c>
      <c r="C1770" s="11" t="str">
        <f t="shared" si="28"/>
        <v>Divisionaria</v>
      </c>
      <c r="D1770" s="13"/>
      <c r="F1770" s="1" t="str">
        <f>CONCATENATE(Tabla13[[#This Row],[CODIGO CONTABLE]]," ",Tabla13[[#This Row],[DENOMINACIÓN]])</f>
        <v>4212 Emitidas</v>
      </c>
      <c r="G1770" s="1" t="b">
        <f>ISNUMBER(SEARCH($J$1,Tabla35[[#This Row],[DATO PCGEM19]],1))</f>
        <v>0</v>
      </c>
    </row>
    <row r="1771" spans="1:7" ht="15" x14ac:dyDescent="0.25">
      <c r="A1771" s="21">
        <v>421201</v>
      </c>
      <c r="B1771" t="s">
        <v>798</v>
      </c>
      <c r="C1771" s="11" t="str">
        <f t="shared" si="28"/>
        <v>Analítica</v>
      </c>
      <c r="D1771" s="13"/>
      <c r="F1771" s="1" t="str">
        <f>CONCATENATE(Tabla13[[#This Row],[CODIGO CONTABLE]]," ",Tabla13[[#This Row],[DENOMINACIÓN]])</f>
        <v>421201 Facturas emitidas PEN</v>
      </c>
      <c r="G1771" s="1" t="b">
        <f>ISNUMBER(SEARCH($J$1,Tabla35[[#This Row],[DATO PCGEM19]],1))</f>
        <v>0</v>
      </c>
    </row>
    <row r="1772" spans="1:7" ht="15" x14ac:dyDescent="0.25">
      <c r="A1772" s="21">
        <v>421202</v>
      </c>
      <c r="B1772" t="s">
        <v>799</v>
      </c>
      <c r="C1772" s="11" t="str">
        <f t="shared" si="28"/>
        <v>Analítica</v>
      </c>
      <c r="D1772" s="13"/>
      <c r="F1772" s="1" t="str">
        <f>CONCATENATE(Tabla13[[#This Row],[CODIGO CONTABLE]]," ",Tabla13[[#This Row],[DENOMINACIÓN]])</f>
        <v>421202 Facturas emitidas USD</v>
      </c>
      <c r="G1772" s="1" t="b">
        <f>ISNUMBER(SEARCH($J$1,Tabla35[[#This Row],[DATO PCGEM19]],1))</f>
        <v>0</v>
      </c>
    </row>
    <row r="1773" spans="1:7" ht="15" x14ac:dyDescent="0.25">
      <c r="A1773" s="21">
        <v>421203</v>
      </c>
      <c r="B1773" t="s">
        <v>800</v>
      </c>
      <c r="C1773" s="11" t="str">
        <f t="shared" si="28"/>
        <v>Analítica</v>
      </c>
      <c r="D1773" s="13"/>
      <c r="F1773" s="1" t="str">
        <f>CONCATENATE(Tabla13[[#This Row],[CODIGO CONTABLE]]," ",Tabla13[[#This Row],[DENOMINACIÓN]])</f>
        <v>421203 Detracciones por pagar</v>
      </c>
      <c r="G1773" s="1" t="b">
        <f>ISNUMBER(SEARCH($J$1,Tabla35[[#This Row],[DATO PCGEM19]],1))</f>
        <v>0</v>
      </c>
    </row>
    <row r="1774" spans="1:7" ht="15" x14ac:dyDescent="0.25">
      <c r="A1774" s="20">
        <v>422</v>
      </c>
      <c r="B1774" t="s">
        <v>801</v>
      </c>
      <c r="C1774" s="11" t="str">
        <f t="shared" si="28"/>
        <v>Subcuenta</v>
      </c>
      <c r="D1774" s="13"/>
      <c r="F1774" s="1" t="str">
        <f>CONCATENATE(Tabla13[[#This Row],[CODIGO CONTABLE]]," ",Tabla13[[#This Row],[DENOMINACIÓN]])</f>
        <v>422 Anticipos a proveedores</v>
      </c>
      <c r="G1774" s="1" t="b">
        <f>ISNUMBER(SEARCH($J$1,Tabla35[[#This Row],[DATO PCGEM19]],1))</f>
        <v>0</v>
      </c>
    </row>
    <row r="1775" spans="1:7" ht="15" x14ac:dyDescent="0.25">
      <c r="A1775" s="21">
        <v>422101</v>
      </c>
      <c r="B1775" t="s">
        <v>802</v>
      </c>
      <c r="C1775" s="11" t="str">
        <f t="shared" si="28"/>
        <v>Analítica</v>
      </c>
      <c r="D1775" s="13"/>
      <c r="F1775" s="1" t="str">
        <f>CONCATENATE(Tabla13[[#This Row],[CODIGO CONTABLE]]," ",Tabla13[[#This Row],[DENOMINACIÓN]])</f>
        <v>422101 Anticipos a proveedores PEN</v>
      </c>
      <c r="G1775" s="1" t="b">
        <f>ISNUMBER(SEARCH($J$1,Tabla35[[#This Row],[DATO PCGEM19]],1))</f>
        <v>0</v>
      </c>
    </row>
    <row r="1776" spans="1:7" ht="15" x14ac:dyDescent="0.25">
      <c r="A1776" s="21">
        <v>422102</v>
      </c>
      <c r="B1776" t="s">
        <v>803</v>
      </c>
      <c r="C1776" s="11" t="str">
        <f t="shared" si="28"/>
        <v>Analítica</v>
      </c>
      <c r="D1776" s="13"/>
      <c r="F1776" s="1" t="str">
        <f>CONCATENATE(Tabla13[[#This Row],[CODIGO CONTABLE]]," ",Tabla13[[#This Row],[DENOMINACIÓN]])</f>
        <v>422102 Anticipos a proveedores USD</v>
      </c>
      <c r="G1776" s="1" t="b">
        <f>ISNUMBER(SEARCH($J$1,Tabla35[[#This Row],[DATO PCGEM19]],1))</f>
        <v>0</v>
      </c>
    </row>
    <row r="1777" spans="1:7" ht="15" x14ac:dyDescent="0.25">
      <c r="A1777" s="20">
        <v>423</v>
      </c>
      <c r="B1777" t="s">
        <v>804</v>
      </c>
      <c r="C1777" s="11" t="str">
        <f t="shared" si="28"/>
        <v>Subcuenta</v>
      </c>
      <c r="D1777" s="13"/>
      <c r="F1777" s="1" t="str">
        <f>CONCATENATE(Tabla13[[#This Row],[CODIGO CONTABLE]]," ",Tabla13[[#This Row],[DENOMINACIÓN]])</f>
        <v>423 Letras por pagar</v>
      </c>
      <c r="G1777" s="1" t="b">
        <f>ISNUMBER(SEARCH($J$1,Tabla35[[#This Row],[DATO PCGEM19]],1))</f>
        <v>0</v>
      </c>
    </row>
    <row r="1778" spans="1:7" ht="15" x14ac:dyDescent="0.25">
      <c r="A1778" s="21">
        <v>423101</v>
      </c>
      <c r="B1778" t="s">
        <v>805</v>
      </c>
      <c r="C1778" s="11" t="str">
        <f t="shared" si="28"/>
        <v>Analítica</v>
      </c>
      <c r="D1778" s="13"/>
      <c r="F1778" s="1" t="str">
        <f>CONCATENATE(Tabla13[[#This Row],[CODIGO CONTABLE]]," ",Tabla13[[#This Row],[DENOMINACIÓN]])</f>
        <v>423101 Letras por pagar PEN</v>
      </c>
      <c r="G1778" s="1" t="b">
        <f>ISNUMBER(SEARCH($J$1,Tabla35[[#This Row],[DATO PCGEM19]],1))</f>
        <v>0</v>
      </c>
    </row>
    <row r="1779" spans="1:7" ht="15" x14ac:dyDescent="0.25">
      <c r="A1779" s="21">
        <v>423102</v>
      </c>
      <c r="B1779" t="s">
        <v>806</v>
      </c>
      <c r="C1779" s="11" t="str">
        <f t="shared" si="28"/>
        <v>Analítica</v>
      </c>
      <c r="D1779" s="13"/>
      <c r="F1779" s="1" t="str">
        <f>CONCATENATE(Tabla13[[#This Row],[CODIGO CONTABLE]]," ",Tabla13[[#This Row],[DENOMINACIÓN]])</f>
        <v>423102 Letras por pagar USD</v>
      </c>
      <c r="G1779" s="1" t="b">
        <f>ISNUMBER(SEARCH($J$1,Tabla35[[#This Row],[DATO PCGEM19]],1))</f>
        <v>0</v>
      </c>
    </row>
    <row r="1780" spans="1:7" ht="15" x14ac:dyDescent="0.25">
      <c r="A1780" s="20">
        <v>424</v>
      </c>
      <c r="B1780" t="s">
        <v>807</v>
      </c>
      <c r="C1780" s="11" t="str">
        <f t="shared" si="28"/>
        <v>Subcuenta</v>
      </c>
      <c r="D1780" s="13"/>
      <c r="F1780" s="1" t="str">
        <f>CONCATENATE(Tabla13[[#This Row],[CODIGO CONTABLE]]," ",Tabla13[[#This Row],[DENOMINACIÓN]])</f>
        <v>424 Honorarios por pagar</v>
      </c>
      <c r="G1780" s="1" t="b">
        <f>ISNUMBER(SEARCH($J$1,Tabla35[[#This Row],[DATO PCGEM19]],1))</f>
        <v>0</v>
      </c>
    </row>
    <row r="1781" spans="1:7" ht="15" x14ac:dyDescent="0.25">
      <c r="A1781" s="21">
        <v>424101</v>
      </c>
      <c r="B1781" t="s">
        <v>808</v>
      </c>
      <c r="C1781" s="11" t="str">
        <f t="shared" si="28"/>
        <v>Analítica</v>
      </c>
      <c r="D1781" s="13"/>
      <c r="F1781" s="1" t="str">
        <f>CONCATENATE(Tabla13[[#This Row],[CODIGO CONTABLE]]," ",Tabla13[[#This Row],[DENOMINACIÓN]])</f>
        <v>424101 Honorarios por pagar PEN</v>
      </c>
      <c r="G1781" s="1" t="b">
        <f>ISNUMBER(SEARCH($J$1,Tabla35[[#This Row],[DATO PCGEM19]],1))</f>
        <v>0</v>
      </c>
    </row>
    <row r="1782" spans="1:7" ht="15" x14ac:dyDescent="0.25">
      <c r="A1782" s="21">
        <v>424102</v>
      </c>
      <c r="B1782" t="s">
        <v>809</v>
      </c>
      <c r="C1782" s="11" t="str">
        <f t="shared" si="28"/>
        <v>Analítica</v>
      </c>
      <c r="D1782" s="13"/>
      <c r="F1782" s="1" t="str">
        <f>CONCATENATE(Tabla13[[#This Row],[CODIGO CONTABLE]]," ",Tabla13[[#This Row],[DENOMINACIÓN]])</f>
        <v>424102 Honorarios por pagar USD</v>
      </c>
      <c r="G1782" s="1" t="b">
        <f>ISNUMBER(SEARCH($J$1,Tabla35[[#This Row],[DATO PCGEM19]],1))</f>
        <v>0</v>
      </c>
    </row>
    <row r="1783" spans="1:7" ht="15" x14ac:dyDescent="0.25">
      <c r="A1783" s="21">
        <v>424103</v>
      </c>
      <c r="B1783" t="s">
        <v>810</v>
      </c>
      <c r="C1783" s="11" t="str">
        <f t="shared" si="28"/>
        <v>Analítica</v>
      </c>
      <c r="D1783" s="13"/>
      <c r="F1783" s="1" t="str">
        <f>CONCATENATE(Tabla13[[#This Row],[CODIGO CONTABLE]]," ",Tabla13[[#This Row],[DENOMINACIÓN]])</f>
        <v>424103 Honorarios por emitir PEN</v>
      </c>
      <c r="G1783" s="1" t="b">
        <f>ISNUMBER(SEARCH($J$1,Tabla35[[#This Row],[DATO PCGEM19]],1))</f>
        <v>0</v>
      </c>
    </row>
    <row r="1784" spans="1:7" ht="15" x14ac:dyDescent="0.25">
      <c r="A1784" s="21">
        <v>424104</v>
      </c>
      <c r="B1784" t="s">
        <v>811</v>
      </c>
      <c r="C1784" s="11" t="str">
        <f t="shared" si="28"/>
        <v>Analítica</v>
      </c>
      <c r="D1784" s="13"/>
      <c r="F1784" s="1" t="str">
        <f>CONCATENATE(Tabla13[[#This Row],[CODIGO CONTABLE]]," ",Tabla13[[#This Row],[DENOMINACIÓN]])</f>
        <v>424104 Honorarios por emitir USD</v>
      </c>
      <c r="G1784" s="1" t="b">
        <f>ISNUMBER(SEARCH($J$1,Tabla35[[#This Row],[DATO PCGEM19]],1))</f>
        <v>0</v>
      </c>
    </row>
    <row r="1785" spans="1:7" ht="15" x14ac:dyDescent="0.25">
      <c r="A1785" s="18">
        <v>43</v>
      </c>
      <c r="B1785" s="19" t="s">
        <v>45</v>
      </c>
      <c r="C1785" s="11" t="str">
        <f t="shared" si="28"/>
        <v>Cuenta</v>
      </c>
      <c r="D1785" s="13"/>
      <c r="F1785" s="1" t="str">
        <f>CONCATENATE(Tabla13[[#This Row],[CODIGO CONTABLE]]," ",Tabla13[[#This Row],[DENOMINACIÓN]])</f>
        <v>43 CUENTAS POR PAGAR COMERCIALES RELACIONADAS</v>
      </c>
      <c r="G1785" s="1" t="b">
        <f>ISNUMBER(SEARCH($J$1,Tabla35[[#This Row],[DATO PCGEM19]],1))</f>
        <v>0</v>
      </c>
    </row>
    <row r="1786" spans="1:7" ht="15" x14ac:dyDescent="0.25">
      <c r="A1786" s="20">
        <v>431</v>
      </c>
      <c r="B1786" t="s">
        <v>794</v>
      </c>
      <c r="C1786" s="11" t="str">
        <f t="shared" si="28"/>
        <v>Subcuenta</v>
      </c>
      <c r="D1786" s="13"/>
      <c r="F1786" s="1" t="str">
        <f>CONCATENATE(Tabla13[[#This Row],[CODIGO CONTABLE]]," ",Tabla13[[#This Row],[DENOMINACIÓN]])</f>
        <v>431 Facturas, boletas y otros comprobantes por pagar</v>
      </c>
      <c r="G1786" s="1" t="b">
        <f>ISNUMBER(SEARCH($J$1,Tabla35[[#This Row],[DATO PCGEM19]],1))</f>
        <v>0</v>
      </c>
    </row>
    <row r="1787" spans="1:7" ht="15" x14ac:dyDescent="0.25">
      <c r="A1787" s="20">
        <v>4311</v>
      </c>
      <c r="B1787" t="s">
        <v>196</v>
      </c>
      <c r="C1787" s="11" t="str">
        <f t="shared" si="28"/>
        <v>Divisionaria</v>
      </c>
      <c r="D1787" s="13"/>
      <c r="F1787" s="1" t="str">
        <f>CONCATENATE(Tabla13[[#This Row],[CODIGO CONTABLE]]," ",Tabla13[[#This Row],[DENOMINACIÓN]])</f>
        <v>4311 No emitidas</v>
      </c>
      <c r="G1787" s="1" t="b">
        <f>ISNUMBER(SEARCH($J$1,Tabla35[[#This Row],[DATO PCGEM19]],1))</f>
        <v>0</v>
      </c>
    </row>
    <row r="1788" spans="1:7" ht="15" x14ac:dyDescent="0.25">
      <c r="A1788" s="21">
        <v>431101</v>
      </c>
      <c r="B1788" t="s">
        <v>197</v>
      </c>
      <c r="C1788" s="11" t="str">
        <f t="shared" si="28"/>
        <v>Analítica</v>
      </c>
      <c r="D1788" s="13"/>
      <c r="F1788" s="1" t="str">
        <f>CONCATENATE(Tabla13[[#This Row],[CODIGO CONTABLE]]," ",Tabla13[[#This Row],[DENOMINACIÓN]])</f>
        <v>431101 No emitidas PEN</v>
      </c>
      <c r="G1788" s="1" t="b">
        <f>ISNUMBER(SEARCH($J$1,Tabla35[[#This Row],[DATO PCGEM19]],1))</f>
        <v>0</v>
      </c>
    </row>
    <row r="1789" spans="1:7" ht="15" x14ac:dyDescent="0.25">
      <c r="A1789" s="21">
        <v>431102</v>
      </c>
      <c r="B1789" t="s">
        <v>198</v>
      </c>
      <c r="C1789" s="11" t="str">
        <f t="shared" si="28"/>
        <v>Analítica</v>
      </c>
      <c r="D1789" s="13"/>
      <c r="F1789" s="1" t="str">
        <f>CONCATENATE(Tabla13[[#This Row],[CODIGO CONTABLE]]," ",Tabla13[[#This Row],[DENOMINACIÓN]])</f>
        <v>431102 No emitidas USD</v>
      </c>
      <c r="G1789" s="1" t="b">
        <f>ISNUMBER(SEARCH($J$1,Tabla35[[#This Row],[DATO PCGEM19]],1))</f>
        <v>0</v>
      </c>
    </row>
    <row r="1790" spans="1:7" ht="15" x14ac:dyDescent="0.25">
      <c r="A1790" s="20">
        <v>4312</v>
      </c>
      <c r="B1790" t="s">
        <v>797</v>
      </c>
      <c r="C1790" s="11" t="str">
        <f t="shared" si="28"/>
        <v>Divisionaria</v>
      </c>
      <c r="D1790" s="13"/>
      <c r="F1790" s="1" t="str">
        <f>CONCATENATE(Tabla13[[#This Row],[CODIGO CONTABLE]]," ",Tabla13[[#This Row],[DENOMINACIÓN]])</f>
        <v>4312 Emitidas</v>
      </c>
      <c r="G1790" s="1" t="b">
        <f>ISNUMBER(SEARCH($J$1,Tabla35[[#This Row],[DATO PCGEM19]],1))</f>
        <v>0</v>
      </c>
    </row>
    <row r="1791" spans="1:7" ht="15" x14ac:dyDescent="0.25">
      <c r="A1791" s="21">
        <v>431201</v>
      </c>
      <c r="B1791" t="s">
        <v>812</v>
      </c>
      <c r="C1791" s="11" t="str">
        <f t="shared" si="28"/>
        <v>Analítica</v>
      </c>
      <c r="D1791" s="13"/>
      <c r="F1791" s="1" t="str">
        <f>CONCATENATE(Tabla13[[#This Row],[CODIGO CONTABLE]]," ",Tabla13[[#This Row],[DENOMINACIÓN]])</f>
        <v>431201 Facturas emitidas relacionadas PEN</v>
      </c>
      <c r="G1791" s="1" t="b">
        <f>ISNUMBER(SEARCH($J$1,Tabla35[[#This Row],[DATO PCGEM19]],1))</f>
        <v>0</v>
      </c>
    </row>
    <row r="1792" spans="1:7" ht="15" x14ac:dyDescent="0.25">
      <c r="A1792" s="21">
        <v>431202</v>
      </c>
      <c r="B1792" t="s">
        <v>813</v>
      </c>
      <c r="C1792" s="11" t="str">
        <f t="shared" si="28"/>
        <v>Analítica</v>
      </c>
      <c r="D1792" s="13"/>
      <c r="F1792" s="1" t="str">
        <f>CONCATENATE(Tabla13[[#This Row],[CODIGO CONTABLE]]," ",Tabla13[[#This Row],[DENOMINACIÓN]])</f>
        <v>431202 Emitidas USD</v>
      </c>
      <c r="G1792" s="1" t="b">
        <f>ISNUMBER(SEARCH($J$1,Tabla35[[#This Row],[DATO PCGEM19]],1))</f>
        <v>0</v>
      </c>
    </row>
    <row r="1793" spans="1:7" ht="15" x14ac:dyDescent="0.25">
      <c r="A1793" s="20">
        <v>432</v>
      </c>
      <c r="B1793" t="s">
        <v>814</v>
      </c>
      <c r="C1793" s="11" t="str">
        <f t="shared" si="28"/>
        <v>Subcuenta</v>
      </c>
      <c r="D1793" s="13"/>
      <c r="F1793" s="1" t="str">
        <f>CONCATENATE(Tabla13[[#This Row],[CODIGO CONTABLE]]," ",Tabla13[[#This Row],[DENOMINACIÓN]])</f>
        <v>432 Anticipos otorgados</v>
      </c>
      <c r="G1793" s="1" t="b">
        <f>ISNUMBER(SEARCH($J$1,Tabla35[[#This Row],[DATO PCGEM19]],1))</f>
        <v>0</v>
      </c>
    </row>
    <row r="1794" spans="1:7" ht="15" x14ac:dyDescent="0.25">
      <c r="A1794" s="20">
        <v>4321</v>
      </c>
      <c r="B1794" t="s">
        <v>814</v>
      </c>
      <c r="C1794" s="11" t="str">
        <f t="shared" si="28"/>
        <v>Divisionaria</v>
      </c>
      <c r="D1794" s="13"/>
      <c r="F1794" s="1" t="str">
        <f>CONCATENATE(Tabla13[[#This Row],[CODIGO CONTABLE]]," ",Tabla13[[#This Row],[DENOMINACIÓN]])</f>
        <v>4321 Anticipos otorgados</v>
      </c>
      <c r="G1794" s="1" t="b">
        <f>ISNUMBER(SEARCH($J$1,Tabla35[[#This Row],[DATO PCGEM19]],1))</f>
        <v>0</v>
      </c>
    </row>
    <row r="1795" spans="1:7" ht="15" x14ac:dyDescent="0.25">
      <c r="A1795" s="21">
        <v>432101</v>
      </c>
      <c r="B1795" t="s">
        <v>815</v>
      </c>
      <c r="C1795" s="11" t="str">
        <f t="shared" si="28"/>
        <v>Analítica</v>
      </c>
      <c r="D1795" s="13"/>
      <c r="F1795" s="1" t="str">
        <f>CONCATENATE(Tabla13[[#This Row],[CODIGO CONTABLE]]," ",Tabla13[[#This Row],[DENOMINACIÓN]])</f>
        <v>432101 Anticipos otorgados relacionadas PEN</v>
      </c>
      <c r="G1795" s="1" t="b">
        <f>ISNUMBER(SEARCH($J$1,Tabla35[[#This Row],[DATO PCGEM19]],1))</f>
        <v>0</v>
      </c>
    </row>
    <row r="1796" spans="1:7" ht="15" x14ac:dyDescent="0.25">
      <c r="A1796" s="21">
        <v>432102</v>
      </c>
      <c r="B1796" t="s">
        <v>816</v>
      </c>
      <c r="C1796" s="11" t="str">
        <f t="shared" si="28"/>
        <v>Analítica</v>
      </c>
      <c r="D1796" s="13"/>
      <c r="F1796" s="1" t="str">
        <f>CONCATENATE(Tabla13[[#This Row],[CODIGO CONTABLE]]," ",Tabla13[[#This Row],[DENOMINACIÓN]])</f>
        <v>432102 Anticipos otorgados USD</v>
      </c>
      <c r="G1796" s="1" t="b">
        <f>ISNUMBER(SEARCH($J$1,Tabla35[[#This Row],[DATO PCGEM19]],1))</f>
        <v>0</v>
      </c>
    </row>
    <row r="1797" spans="1:7" ht="15" x14ac:dyDescent="0.25">
      <c r="A1797" s="20">
        <v>433</v>
      </c>
      <c r="B1797" t="s">
        <v>804</v>
      </c>
      <c r="C1797" s="11" t="str">
        <f t="shared" si="28"/>
        <v>Subcuenta</v>
      </c>
      <c r="D1797" s="13"/>
      <c r="F1797" s="1" t="str">
        <f>CONCATENATE(Tabla13[[#This Row],[CODIGO CONTABLE]]," ",Tabla13[[#This Row],[DENOMINACIÓN]])</f>
        <v>433 Letras por pagar</v>
      </c>
      <c r="G1797" s="1" t="b">
        <f>ISNUMBER(SEARCH($J$1,Tabla35[[#This Row],[DATO PCGEM19]],1))</f>
        <v>0</v>
      </c>
    </row>
    <row r="1798" spans="1:7" ht="15" x14ac:dyDescent="0.25">
      <c r="A1798" s="20">
        <v>4331</v>
      </c>
      <c r="B1798" t="s">
        <v>804</v>
      </c>
      <c r="C1798" s="11" t="str">
        <f t="shared" si="28"/>
        <v>Divisionaria</v>
      </c>
      <c r="D1798" s="13"/>
      <c r="F1798" s="1" t="str">
        <f>CONCATENATE(Tabla13[[#This Row],[CODIGO CONTABLE]]," ",Tabla13[[#This Row],[DENOMINACIÓN]])</f>
        <v>4331 Letras por pagar</v>
      </c>
      <c r="G1798" s="1" t="b">
        <f>ISNUMBER(SEARCH($J$1,Tabla35[[#This Row],[DATO PCGEM19]],1))</f>
        <v>0</v>
      </c>
    </row>
    <row r="1799" spans="1:7" ht="15" x14ac:dyDescent="0.25">
      <c r="A1799" s="21">
        <v>433101</v>
      </c>
      <c r="B1799" t="s">
        <v>805</v>
      </c>
      <c r="C1799" s="11" t="str">
        <f t="shared" si="28"/>
        <v>Analítica</v>
      </c>
      <c r="D1799" s="13"/>
      <c r="F1799" s="1" t="str">
        <f>CONCATENATE(Tabla13[[#This Row],[CODIGO CONTABLE]]," ",Tabla13[[#This Row],[DENOMINACIÓN]])</f>
        <v>433101 Letras por pagar PEN</v>
      </c>
      <c r="G1799" s="1" t="b">
        <f>ISNUMBER(SEARCH($J$1,Tabla35[[#This Row],[DATO PCGEM19]],1))</f>
        <v>0</v>
      </c>
    </row>
    <row r="1800" spans="1:7" ht="15" x14ac:dyDescent="0.25">
      <c r="A1800" s="21">
        <v>433102</v>
      </c>
      <c r="B1800" t="s">
        <v>806</v>
      </c>
      <c r="C1800" s="11" t="str">
        <f t="shared" si="28"/>
        <v>Analítica</v>
      </c>
      <c r="D1800" s="13"/>
      <c r="F1800" s="1" t="str">
        <f>CONCATENATE(Tabla13[[#This Row],[CODIGO CONTABLE]]," ",Tabla13[[#This Row],[DENOMINACIÓN]])</f>
        <v>433102 Letras por pagar USD</v>
      </c>
      <c r="G1800" s="1" t="b">
        <f>ISNUMBER(SEARCH($J$1,Tabla35[[#This Row],[DATO PCGEM19]],1))</f>
        <v>0</v>
      </c>
    </row>
    <row r="1801" spans="1:7" ht="15" x14ac:dyDescent="0.25">
      <c r="A1801" s="20">
        <v>434</v>
      </c>
      <c r="B1801" t="s">
        <v>807</v>
      </c>
      <c r="C1801" s="11" t="str">
        <f t="shared" si="28"/>
        <v>Subcuenta</v>
      </c>
      <c r="D1801" s="13"/>
      <c r="F1801" s="1" t="str">
        <f>CONCATENATE(Tabla13[[#This Row],[CODIGO CONTABLE]]," ",Tabla13[[#This Row],[DENOMINACIÓN]])</f>
        <v>434 Honorarios por pagar</v>
      </c>
      <c r="G1801" s="1" t="b">
        <f>ISNUMBER(SEARCH($J$1,Tabla35[[#This Row],[DATO PCGEM19]],1))</f>
        <v>0</v>
      </c>
    </row>
    <row r="1802" spans="1:7" ht="15" x14ac:dyDescent="0.25">
      <c r="A1802" s="20">
        <v>4341</v>
      </c>
      <c r="B1802" t="s">
        <v>807</v>
      </c>
      <c r="C1802" s="11" t="str">
        <f t="shared" si="28"/>
        <v>Divisionaria</v>
      </c>
      <c r="D1802" s="13"/>
      <c r="F1802" s="1" t="str">
        <f>CONCATENATE(Tabla13[[#This Row],[CODIGO CONTABLE]]," ",Tabla13[[#This Row],[DENOMINACIÓN]])</f>
        <v>4341 Honorarios por pagar</v>
      </c>
      <c r="G1802" s="1" t="b">
        <f>ISNUMBER(SEARCH($J$1,Tabla35[[#This Row],[DATO PCGEM19]],1))</f>
        <v>0</v>
      </c>
    </row>
    <row r="1803" spans="1:7" ht="15" x14ac:dyDescent="0.25">
      <c r="A1803" s="21">
        <v>434101</v>
      </c>
      <c r="B1803" t="s">
        <v>808</v>
      </c>
      <c r="C1803" s="11" t="str">
        <f t="shared" si="28"/>
        <v>Analítica</v>
      </c>
      <c r="D1803" s="13"/>
      <c r="F1803" s="1" t="str">
        <f>CONCATENATE(Tabla13[[#This Row],[CODIGO CONTABLE]]," ",Tabla13[[#This Row],[DENOMINACIÓN]])</f>
        <v>434101 Honorarios por pagar PEN</v>
      </c>
      <c r="G1803" s="1" t="b">
        <f>ISNUMBER(SEARCH($J$1,Tabla35[[#This Row],[DATO PCGEM19]],1))</f>
        <v>0</v>
      </c>
    </row>
    <row r="1804" spans="1:7" ht="15" x14ac:dyDescent="0.25">
      <c r="A1804" s="21">
        <v>434102</v>
      </c>
      <c r="B1804" t="s">
        <v>809</v>
      </c>
      <c r="C1804" s="11" t="str">
        <f t="shared" si="28"/>
        <v>Analítica</v>
      </c>
      <c r="D1804" s="13"/>
      <c r="F1804" s="1" t="str">
        <f>CONCATENATE(Tabla13[[#This Row],[CODIGO CONTABLE]]," ",Tabla13[[#This Row],[DENOMINACIÓN]])</f>
        <v>434102 Honorarios por pagar USD</v>
      </c>
      <c r="G1804" s="1" t="b">
        <f>ISNUMBER(SEARCH($J$1,Tabla35[[#This Row],[DATO PCGEM19]],1))</f>
        <v>0</v>
      </c>
    </row>
    <row r="1805" spans="1:7" ht="15" x14ac:dyDescent="0.25">
      <c r="A1805" s="18">
        <v>44</v>
      </c>
      <c r="B1805" s="19" t="s">
        <v>46</v>
      </c>
      <c r="C1805" s="11" t="str">
        <f t="shared" si="28"/>
        <v>Cuenta</v>
      </c>
      <c r="D1805" s="13"/>
      <c r="F1805" s="1" t="str">
        <f>CONCATENATE(Tabla13[[#This Row],[CODIGO CONTABLE]]," ",Tabla13[[#This Row],[DENOMINACIÓN]])</f>
        <v>44 CUENTAS POR PAGAR A LOS ACCIONISTAS (SOCIOS, PARTÍCIPES) Y DIRECTORES</v>
      </c>
      <c r="G1805" s="1" t="b">
        <f>ISNUMBER(SEARCH($J$1,Tabla35[[#This Row],[DATO PCGEM19]],1))</f>
        <v>0</v>
      </c>
    </row>
    <row r="1806" spans="1:7" ht="15" x14ac:dyDescent="0.25">
      <c r="A1806" s="20">
        <v>441</v>
      </c>
      <c r="B1806" t="s">
        <v>817</v>
      </c>
      <c r="C1806" s="11" t="str">
        <f t="shared" si="28"/>
        <v>Subcuenta</v>
      </c>
      <c r="D1806" s="13"/>
      <c r="F1806" s="1" t="str">
        <f>CONCATENATE(Tabla13[[#This Row],[CODIGO CONTABLE]]," ",Tabla13[[#This Row],[DENOMINACIÓN]])</f>
        <v>441 Accionistas ( socios, partícipes)</v>
      </c>
      <c r="G1806" s="1" t="b">
        <f>ISNUMBER(SEARCH($J$1,Tabla35[[#This Row],[DATO PCGEM19]],1))</f>
        <v>0</v>
      </c>
    </row>
    <row r="1807" spans="1:7" ht="15" x14ac:dyDescent="0.25">
      <c r="A1807" s="20">
        <v>4411</v>
      </c>
      <c r="B1807" t="s">
        <v>228</v>
      </c>
      <c r="C1807" s="11" t="str">
        <f t="shared" ref="C1807:C1870" si="29">IF(LEN(A1807)=1, "Elemento", IF(LEN(A1807)=2, "Cuenta", IF(LEN(A1807)=3, "Subcuenta", IF(LEN(A1807)=4, "Divisionaria", IF(LEN(A1807)=5, "Subdivisionaria", "Analítica")))))</f>
        <v>Divisionaria</v>
      </c>
      <c r="D1807" s="13"/>
      <c r="F1807" s="1" t="str">
        <f>CONCATENATE(Tabla13[[#This Row],[CODIGO CONTABLE]]," ",Tabla13[[#This Row],[DENOMINACIÓN]])</f>
        <v>4411 Préstamos</v>
      </c>
      <c r="G1807" s="1" t="b">
        <f>ISNUMBER(SEARCH($J$1,Tabla35[[#This Row],[DATO PCGEM19]],1))</f>
        <v>0</v>
      </c>
    </row>
    <row r="1808" spans="1:7" ht="15" x14ac:dyDescent="0.25">
      <c r="A1808" s="21">
        <v>441101</v>
      </c>
      <c r="B1808" t="s">
        <v>229</v>
      </c>
      <c r="C1808" s="11" t="str">
        <f t="shared" si="29"/>
        <v>Analítica</v>
      </c>
      <c r="D1808" s="13"/>
      <c r="F1808" s="1" t="str">
        <f>CONCATENATE(Tabla13[[#This Row],[CODIGO CONTABLE]]," ",Tabla13[[#This Row],[DENOMINACIÓN]])</f>
        <v>441101 Préstamos PEN</v>
      </c>
      <c r="G1808" s="1" t="b">
        <f>ISNUMBER(SEARCH($J$1,Tabla35[[#This Row],[DATO PCGEM19]],1))</f>
        <v>0</v>
      </c>
    </row>
    <row r="1809" spans="1:7" ht="15" x14ac:dyDescent="0.25">
      <c r="A1809" s="21">
        <v>441102</v>
      </c>
      <c r="B1809" t="s">
        <v>230</v>
      </c>
      <c r="C1809" s="11" t="str">
        <f t="shared" si="29"/>
        <v>Analítica</v>
      </c>
      <c r="D1809" s="13"/>
      <c r="F1809" s="1" t="str">
        <f>CONCATENATE(Tabla13[[#This Row],[CODIGO CONTABLE]]," ",Tabla13[[#This Row],[DENOMINACIÓN]])</f>
        <v>441102 Préstamos USD</v>
      </c>
      <c r="G1809" s="1" t="b">
        <f>ISNUMBER(SEARCH($J$1,Tabla35[[#This Row],[DATO PCGEM19]],1))</f>
        <v>0</v>
      </c>
    </row>
    <row r="1810" spans="1:7" ht="15" x14ac:dyDescent="0.25">
      <c r="A1810" s="20">
        <v>4412</v>
      </c>
      <c r="B1810" t="s">
        <v>272</v>
      </c>
      <c r="C1810" s="11" t="str">
        <f t="shared" si="29"/>
        <v>Divisionaria</v>
      </c>
      <c r="D1810" s="13"/>
      <c r="F1810" s="1" t="str">
        <f>CONCATENATE(Tabla13[[#This Row],[CODIGO CONTABLE]]," ",Tabla13[[#This Row],[DENOMINACIÓN]])</f>
        <v>4412 Dividendos</v>
      </c>
      <c r="G1810" s="1" t="b">
        <f>ISNUMBER(SEARCH($J$1,Tabla35[[#This Row],[DATO PCGEM19]],1))</f>
        <v>0</v>
      </c>
    </row>
    <row r="1811" spans="1:7" ht="15" x14ac:dyDescent="0.25">
      <c r="A1811" s="21">
        <v>441201</v>
      </c>
      <c r="B1811" t="s">
        <v>818</v>
      </c>
      <c r="C1811" s="11" t="str">
        <f t="shared" si="29"/>
        <v>Analítica</v>
      </c>
      <c r="D1811" s="13"/>
      <c r="F1811" s="1" t="str">
        <f>CONCATENATE(Tabla13[[#This Row],[CODIGO CONTABLE]]," ",Tabla13[[#This Row],[DENOMINACIÓN]])</f>
        <v>441201 Dividendos PEN</v>
      </c>
      <c r="G1811" s="1" t="b">
        <f>ISNUMBER(SEARCH($J$1,Tabla35[[#This Row],[DATO PCGEM19]],1))</f>
        <v>0</v>
      </c>
    </row>
    <row r="1812" spans="1:7" ht="15" x14ac:dyDescent="0.25">
      <c r="A1812" s="21">
        <v>441202</v>
      </c>
      <c r="B1812" t="s">
        <v>819</v>
      </c>
      <c r="C1812" s="11" t="str">
        <f t="shared" si="29"/>
        <v>Analítica</v>
      </c>
      <c r="D1812" s="13"/>
      <c r="F1812" s="1" t="str">
        <f>CONCATENATE(Tabla13[[#This Row],[CODIGO CONTABLE]]," ",Tabla13[[#This Row],[DENOMINACIÓN]])</f>
        <v>441202 Dividendos USD</v>
      </c>
      <c r="G1812" s="1" t="b">
        <f>ISNUMBER(SEARCH($J$1,Tabla35[[#This Row],[DATO PCGEM19]],1))</f>
        <v>0</v>
      </c>
    </row>
    <row r="1813" spans="1:7" ht="15" x14ac:dyDescent="0.25">
      <c r="A1813" s="20">
        <v>4419</v>
      </c>
      <c r="B1813" t="s">
        <v>820</v>
      </c>
      <c r="C1813" s="11" t="str">
        <f t="shared" si="29"/>
        <v>Divisionaria</v>
      </c>
      <c r="D1813" s="13"/>
      <c r="F1813" s="1" t="str">
        <f>CONCATENATE(Tabla13[[#This Row],[CODIGO CONTABLE]]," ",Tabla13[[#This Row],[DENOMINACIÓN]])</f>
        <v>4419 Otras cuentas por pagar</v>
      </c>
      <c r="G1813" s="1" t="b">
        <f>ISNUMBER(SEARCH($J$1,Tabla35[[#This Row],[DATO PCGEM19]],1))</f>
        <v>0</v>
      </c>
    </row>
    <row r="1814" spans="1:7" ht="15" x14ac:dyDescent="0.25">
      <c r="A1814" s="21">
        <v>441901</v>
      </c>
      <c r="B1814" t="s">
        <v>821</v>
      </c>
      <c r="C1814" s="11" t="str">
        <f t="shared" si="29"/>
        <v>Analítica</v>
      </c>
      <c r="D1814" s="13"/>
      <c r="F1814" s="1" t="str">
        <f>CONCATENATE(Tabla13[[#This Row],[CODIGO CONTABLE]]," ",Tabla13[[#This Row],[DENOMINACIÓN]])</f>
        <v>441901 Otras cuentas por pagar PEN</v>
      </c>
      <c r="G1814" s="1" t="b">
        <f>ISNUMBER(SEARCH($J$1,Tabla35[[#This Row],[DATO PCGEM19]],1))</f>
        <v>0</v>
      </c>
    </row>
    <row r="1815" spans="1:7" ht="15" x14ac:dyDescent="0.25">
      <c r="A1815" s="21">
        <v>441902</v>
      </c>
      <c r="B1815" t="s">
        <v>822</v>
      </c>
      <c r="C1815" s="11" t="str">
        <f t="shared" si="29"/>
        <v>Analítica</v>
      </c>
      <c r="D1815" s="13"/>
      <c r="F1815" s="1" t="str">
        <f>CONCATENATE(Tabla13[[#This Row],[CODIGO CONTABLE]]," ",Tabla13[[#This Row],[DENOMINACIÓN]])</f>
        <v>441902 Otras cuentas por pagar USD</v>
      </c>
      <c r="G1815" s="1" t="b">
        <f>ISNUMBER(SEARCH($J$1,Tabla35[[#This Row],[DATO PCGEM19]],1))</f>
        <v>0</v>
      </c>
    </row>
    <row r="1816" spans="1:7" ht="15" x14ac:dyDescent="0.25">
      <c r="A1816" s="20">
        <v>442</v>
      </c>
      <c r="B1816" t="s">
        <v>244</v>
      </c>
      <c r="C1816" s="11" t="str">
        <f t="shared" si="29"/>
        <v>Subcuenta</v>
      </c>
      <c r="D1816" s="13"/>
      <c r="F1816" s="1" t="str">
        <f>CONCATENATE(Tabla13[[#This Row],[CODIGO CONTABLE]]," ",Tabla13[[#This Row],[DENOMINACIÓN]])</f>
        <v>442 Directores</v>
      </c>
      <c r="G1816" s="1" t="b">
        <f>ISNUMBER(SEARCH($J$1,Tabla35[[#This Row],[DATO PCGEM19]],1))</f>
        <v>0</v>
      </c>
    </row>
    <row r="1817" spans="1:7" ht="15" x14ac:dyDescent="0.25">
      <c r="A1817" s="20">
        <v>4421</v>
      </c>
      <c r="B1817" t="s">
        <v>823</v>
      </c>
      <c r="C1817" s="11" t="str">
        <f t="shared" si="29"/>
        <v>Divisionaria</v>
      </c>
      <c r="D1817" s="13"/>
      <c r="F1817" s="1" t="str">
        <f>CONCATENATE(Tabla13[[#This Row],[CODIGO CONTABLE]]," ",Tabla13[[#This Row],[DENOMINACIÓN]])</f>
        <v>4421 Dietas</v>
      </c>
      <c r="G1817" s="1" t="b">
        <f>ISNUMBER(SEARCH($J$1,Tabla35[[#This Row],[DATO PCGEM19]],1))</f>
        <v>0</v>
      </c>
    </row>
    <row r="1818" spans="1:7" ht="15" x14ac:dyDescent="0.25">
      <c r="A1818" s="21">
        <v>442101</v>
      </c>
      <c r="B1818" t="s">
        <v>824</v>
      </c>
      <c r="C1818" s="11" t="str">
        <f t="shared" si="29"/>
        <v>Analítica</v>
      </c>
      <c r="D1818" s="13"/>
      <c r="F1818" s="1" t="str">
        <f>CONCATENATE(Tabla13[[#This Row],[CODIGO CONTABLE]]," ",Tabla13[[#This Row],[DENOMINACIÓN]])</f>
        <v>442101 Directores dietas PEN</v>
      </c>
      <c r="G1818" s="1" t="b">
        <f>ISNUMBER(SEARCH($J$1,Tabla35[[#This Row],[DATO PCGEM19]],1))</f>
        <v>0</v>
      </c>
    </row>
    <row r="1819" spans="1:7" ht="15" x14ac:dyDescent="0.25">
      <c r="A1819" s="21">
        <v>442102</v>
      </c>
      <c r="B1819" t="s">
        <v>825</v>
      </c>
      <c r="C1819" s="11" t="str">
        <f t="shared" si="29"/>
        <v>Analítica</v>
      </c>
      <c r="D1819" s="13"/>
      <c r="F1819" s="1" t="str">
        <f>CONCATENATE(Tabla13[[#This Row],[CODIGO CONTABLE]]," ",Tabla13[[#This Row],[DENOMINACIÓN]])</f>
        <v>442102 Directores dietas USD</v>
      </c>
      <c r="G1819" s="1" t="b">
        <f>ISNUMBER(SEARCH($J$1,Tabla35[[#This Row],[DATO PCGEM19]],1))</f>
        <v>0</v>
      </c>
    </row>
    <row r="1820" spans="1:7" ht="15" x14ac:dyDescent="0.25">
      <c r="A1820" s="20">
        <v>4429</v>
      </c>
      <c r="B1820" t="s">
        <v>820</v>
      </c>
      <c r="C1820" s="11" t="str">
        <f t="shared" si="29"/>
        <v>Divisionaria</v>
      </c>
      <c r="D1820" s="13"/>
      <c r="F1820" s="1" t="str">
        <f>CONCATENATE(Tabla13[[#This Row],[CODIGO CONTABLE]]," ",Tabla13[[#This Row],[DENOMINACIÓN]])</f>
        <v>4429 Otras cuentas por pagar</v>
      </c>
      <c r="G1820" s="1" t="b">
        <f>ISNUMBER(SEARCH($J$1,Tabla35[[#This Row],[DATO PCGEM19]],1))</f>
        <v>0</v>
      </c>
    </row>
    <row r="1821" spans="1:7" ht="15" x14ac:dyDescent="0.25">
      <c r="A1821" s="21">
        <v>442901</v>
      </c>
      <c r="B1821" t="s">
        <v>821</v>
      </c>
      <c r="C1821" s="11" t="str">
        <f t="shared" si="29"/>
        <v>Analítica</v>
      </c>
      <c r="D1821" s="13"/>
      <c r="F1821" s="1" t="str">
        <f>CONCATENATE(Tabla13[[#This Row],[CODIGO CONTABLE]]," ",Tabla13[[#This Row],[DENOMINACIÓN]])</f>
        <v>442901 Otras cuentas por pagar PEN</v>
      </c>
      <c r="G1821" s="1" t="b">
        <f>ISNUMBER(SEARCH($J$1,Tabla35[[#This Row],[DATO PCGEM19]],1))</f>
        <v>0</v>
      </c>
    </row>
    <row r="1822" spans="1:7" ht="15" x14ac:dyDescent="0.25">
      <c r="A1822" s="21">
        <v>442902</v>
      </c>
      <c r="B1822" t="s">
        <v>822</v>
      </c>
      <c r="C1822" s="11" t="str">
        <f t="shared" si="29"/>
        <v>Analítica</v>
      </c>
      <c r="D1822" s="13"/>
      <c r="F1822" s="1" t="str">
        <f>CONCATENATE(Tabla13[[#This Row],[CODIGO CONTABLE]]," ",Tabla13[[#This Row],[DENOMINACIÓN]])</f>
        <v>442902 Otras cuentas por pagar USD</v>
      </c>
      <c r="G1822" s="1" t="b">
        <f>ISNUMBER(SEARCH($J$1,Tabla35[[#This Row],[DATO PCGEM19]],1))</f>
        <v>0</v>
      </c>
    </row>
    <row r="1823" spans="1:7" ht="15" x14ac:dyDescent="0.25">
      <c r="A1823" s="18">
        <v>45</v>
      </c>
      <c r="B1823" s="19" t="s">
        <v>47</v>
      </c>
      <c r="C1823" s="11" t="str">
        <f t="shared" si="29"/>
        <v>Cuenta</v>
      </c>
      <c r="D1823" s="13"/>
      <c r="F1823" s="1" t="str">
        <f>CONCATENATE(Tabla13[[#This Row],[CODIGO CONTABLE]]," ",Tabla13[[#This Row],[DENOMINACIÓN]])</f>
        <v>45 OBLIGACIONES FINANCIERAS</v>
      </c>
      <c r="G1823" s="1" t="b">
        <f>ISNUMBER(SEARCH($J$1,Tabla35[[#This Row],[DATO PCGEM19]],1))</f>
        <v>0</v>
      </c>
    </row>
    <row r="1824" spans="1:7" ht="15" x14ac:dyDescent="0.25">
      <c r="A1824" s="20">
        <v>451</v>
      </c>
      <c r="B1824" t="s">
        <v>826</v>
      </c>
      <c r="C1824" s="11" t="str">
        <f t="shared" si="29"/>
        <v>Subcuenta</v>
      </c>
      <c r="D1824" s="13"/>
      <c r="F1824" s="1" t="str">
        <f>CONCATENATE(Tabla13[[#This Row],[CODIGO CONTABLE]]," ",Tabla13[[#This Row],[DENOMINACIÓN]])</f>
        <v>451 Préstamos de instituciones financieras y otras entidades</v>
      </c>
      <c r="G1824" s="1" t="b">
        <f>ISNUMBER(SEARCH($J$1,Tabla35[[#This Row],[DATO PCGEM19]],1))</f>
        <v>0</v>
      </c>
    </row>
    <row r="1825" spans="1:7" ht="15" x14ac:dyDescent="0.25">
      <c r="A1825" s="20">
        <v>4511</v>
      </c>
      <c r="B1825" t="s">
        <v>827</v>
      </c>
      <c r="C1825" s="11" t="str">
        <f t="shared" si="29"/>
        <v>Divisionaria</v>
      </c>
      <c r="D1825" s="13"/>
      <c r="F1825" s="1" t="str">
        <f>CONCATENATE(Tabla13[[#This Row],[CODIGO CONTABLE]]," ",Tabla13[[#This Row],[DENOMINACIÓN]])</f>
        <v>4511 Instituciones financieras</v>
      </c>
      <c r="G1825" s="1" t="b">
        <f>ISNUMBER(SEARCH($J$1,Tabla35[[#This Row],[DATO PCGEM19]],1))</f>
        <v>0</v>
      </c>
    </row>
    <row r="1826" spans="1:7" ht="15" x14ac:dyDescent="0.25">
      <c r="A1826" s="21">
        <v>451101</v>
      </c>
      <c r="B1826" t="s">
        <v>828</v>
      </c>
      <c r="C1826" s="11" t="str">
        <f t="shared" si="29"/>
        <v>Analítica</v>
      </c>
      <c r="D1826" s="13"/>
      <c r="F1826" s="1" t="str">
        <f>CONCATENATE(Tabla13[[#This Row],[CODIGO CONTABLE]]," ",Tabla13[[#This Row],[DENOMINACIÓN]])</f>
        <v>451101 Instituciones financieras PEN</v>
      </c>
      <c r="G1826" s="1" t="b">
        <f>ISNUMBER(SEARCH($J$1,Tabla35[[#This Row],[DATO PCGEM19]],1))</f>
        <v>0</v>
      </c>
    </row>
    <row r="1827" spans="1:7" ht="15" x14ac:dyDescent="0.25">
      <c r="A1827" s="21">
        <v>451102</v>
      </c>
      <c r="B1827" t="s">
        <v>829</v>
      </c>
      <c r="C1827" s="11" t="str">
        <f t="shared" si="29"/>
        <v>Analítica</v>
      </c>
      <c r="D1827" s="13"/>
      <c r="F1827" s="1" t="str">
        <f>CONCATENATE(Tabla13[[#This Row],[CODIGO CONTABLE]]," ",Tabla13[[#This Row],[DENOMINACIÓN]])</f>
        <v>451102 Instituciones financieras USD</v>
      </c>
      <c r="G1827" s="1" t="b">
        <f>ISNUMBER(SEARCH($J$1,Tabla35[[#This Row],[DATO PCGEM19]],1))</f>
        <v>0</v>
      </c>
    </row>
    <row r="1828" spans="1:7" ht="15" x14ac:dyDescent="0.25">
      <c r="A1828" s="21">
        <v>451103</v>
      </c>
      <c r="B1828" t="s">
        <v>830</v>
      </c>
      <c r="C1828" s="11" t="str">
        <f t="shared" si="29"/>
        <v>Analítica</v>
      </c>
      <c r="D1828" s="13"/>
      <c r="F1828" s="1" t="str">
        <f>CONCATENATE(Tabla13[[#This Row],[CODIGO CONTABLE]]," ",Tabla13[[#This Row],[DENOMINACIÓN]])</f>
        <v>451103 Tarjeta de credito visa PEN</v>
      </c>
      <c r="G1828" s="1" t="b">
        <f>ISNUMBER(SEARCH($J$1,Tabla35[[#This Row],[DATO PCGEM19]],1))</f>
        <v>0</v>
      </c>
    </row>
    <row r="1829" spans="1:7" ht="15" x14ac:dyDescent="0.25">
      <c r="A1829" s="21">
        <v>451104</v>
      </c>
      <c r="B1829" t="s">
        <v>831</v>
      </c>
      <c r="C1829" s="11" t="str">
        <f t="shared" si="29"/>
        <v>Analítica</v>
      </c>
      <c r="D1829" s="13"/>
      <c r="F1829" s="1" t="str">
        <f>CONCATENATE(Tabla13[[#This Row],[CODIGO CONTABLE]]," ",Tabla13[[#This Row],[DENOMINACIÓN]])</f>
        <v>451104 Tarjeta de credito visa USD</v>
      </c>
      <c r="G1829" s="1" t="b">
        <f>ISNUMBER(SEARCH($J$1,Tabla35[[#This Row],[DATO PCGEM19]],1))</f>
        <v>0</v>
      </c>
    </row>
    <row r="1830" spans="1:7" ht="15" x14ac:dyDescent="0.25">
      <c r="A1830" s="20">
        <v>4512</v>
      </c>
      <c r="B1830" t="s">
        <v>832</v>
      </c>
      <c r="C1830" s="11" t="str">
        <f t="shared" si="29"/>
        <v>Divisionaria</v>
      </c>
      <c r="D1830" s="13"/>
      <c r="F1830" s="1" t="str">
        <f>CONCATENATE(Tabla13[[#This Row],[CODIGO CONTABLE]]," ",Tabla13[[#This Row],[DENOMINACIÓN]])</f>
        <v>4512 Otras entidades</v>
      </c>
      <c r="G1830" s="1" t="b">
        <f>ISNUMBER(SEARCH($J$1,Tabla35[[#This Row],[DATO PCGEM19]],1))</f>
        <v>0</v>
      </c>
    </row>
    <row r="1831" spans="1:7" ht="15" x14ac:dyDescent="0.25">
      <c r="A1831" s="21">
        <v>451201</v>
      </c>
      <c r="B1831" t="s">
        <v>832</v>
      </c>
      <c r="C1831" s="11" t="str">
        <f t="shared" si="29"/>
        <v>Analítica</v>
      </c>
      <c r="D1831" s="13"/>
      <c r="F1831" s="1" t="str">
        <f>CONCATENATE(Tabla13[[#This Row],[CODIGO CONTABLE]]," ",Tabla13[[#This Row],[DENOMINACIÓN]])</f>
        <v>451201 Otras entidades</v>
      </c>
      <c r="G1831" s="1" t="b">
        <f>ISNUMBER(SEARCH($J$1,Tabla35[[#This Row],[DATO PCGEM19]],1))</f>
        <v>0</v>
      </c>
    </row>
    <row r="1832" spans="1:7" ht="15" x14ac:dyDescent="0.25">
      <c r="A1832" s="20">
        <v>452</v>
      </c>
      <c r="B1832" t="s">
        <v>833</v>
      </c>
      <c r="C1832" s="11" t="str">
        <f t="shared" si="29"/>
        <v>Subcuenta</v>
      </c>
      <c r="D1832" s="13"/>
      <c r="F1832" s="1" t="str">
        <f>CONCATENATE(Tabla13[[#This Row],[CODIGO CONTABLE]]," ",Tabla13[[#This Row],[DENOMINACIÓN]])</f>
        <v>452 Contratos de arrendamiento financiero</v>
      </c>
      <c r="G1832" s="1" t="b">
        <f>ISNUMBER(SEARCH($J$1,Tabla35[[#This Row],[DATO PCGEM19]],1))</f>
        <v>0</v>
      </c>
    </row>
    <row r="1833" spans="1:7" ht="15" x14ac:dyDescent="0.25">
      <c r="A1833" s="21">
        <v>452101</v>
      </c>
      <c r="B1833" t="s">
        <v>834</v>
      </c>
      <c r="C1833" s="11" t="str">
        <f t="shared" si="29"/>
        <v>Analítica</v>
      </c>
      <c r="D1833" s="13"/>
      <c r="F1833" s="1" t="str">
        <f>CONCATENATE(Tabla13[[#This Row],[CODIGO CONTABLE]]," ",Tabla13[[#This Row],[DENOMINACIÓN]])</f>
        <v>452101 Leasing PEN</v>
      </c>
      <c r="G1833" s="1" t="b">
        <f>ISNUMBER(SEARCH($J$1,Tabla35[[#This Row],[DATO PCGEM19]],1))</f>
        <v>0</v>
      </c>
    </row>
    <row r="1834" spans="1:7" ht="15" x14ac:dyDescent="0.25">
      <c r="A1834" s="21">
        <v>452102</v>
      </c>
      <c r="B1834" t="s">
        <v>835</v>
      </c>
      <c r="C1834" s="11" t="str">
        <f t="shared" si="29"/>
        <v>Analítica</v>
      </c>
      <c r="D1834" s="13"/>
      <c r="F1834" s="1" t="str">
        <f>CONCATENATE(Tabla13[[#This Row],[CODIGO CONTABLE]]," ",Tabla13[[#This Row],[DENOMINACIÓN]])</f>
        <v>452102 Leasing USD</v>
      </c>
      <c r="G1834" s="1" t="b">
        <f>ISNUMBER(SEARCH($J$1,Tabla35[[#This Row],[DATO PCGEM19]],1))</f>
        <v>0</v>
      </c>
    </row>
    <row r="1835" spans="1:7" ht="15" x14ac:dyDescent="0.25">
      <c r="A1835" s="20">
        <v>453</v>
      </c>
      <c r="B1835" t="s">
        <v>836</v>
      </c>
      <c r="C1835" s="11" t="str">
        <f t="shared" si="29"/>
        <v>Subcuenta</v>
      </c>
      <c r="D1835" s="13"/>
      <c r="F1835" s="1" t="str">
        <f>CONCATENATE(Tabla13[[#This Row],[CODIGO CONTABLE]]," ",Tabla13[[#This Row],[DENOMINACIÓN]])</f>
        <v>453 Obligaciones emitidas</v>
      </c>
      <c r="G1835" s="1" t="b">
        <f>ISNUMBER(SEARCH($J$1,Tabla35[[#This Row],[DATO PCGEM19]],1))</f>
        <v>0</v>
      </c>
    </row>
    <row r="1836" spans="1:7" ht="15" x14ac:dyDescent="0.25">
      <c r="A1836" s="20">
        <v>4531</v>
      </c>
      <c r="B1836" t="s">
        <v>837</v>
      </c>
      <c r="C1836" s="11" t="str">
        <f t="shared" si="29"/>
        <v>Divisionaria</v>
      </c>
      <c r="D1836" s="13"/>
      <c r="F1836" s="1" t="str">
        <f>CONCATENATE(Tabla13[[#This Row],[CODIGO CONTABLE]]," ",Tabla13[[#This Row],[DENOMINACIÓN]])</f>
        <v>4531 Bonos emitidos</v>
      </c>
      <c r="G1836" s="1" t="b">
        <f>ISNUMBER(SEARCH($J$1,Tabla35[[#This Row],[DATO PCGEM19]],1))</f>
        <v>0</v>
      </c>
    </row>
    <row r="1837" spans="1:7" ht="15" x14ac:dyDescent="0.25">
      <c r="A1837" s="21">
        <v>453101</v>
      </c>
      <c r="B1837" t="s">
        <v>837</v>
      </c>
      <c r="C1837" s="11" t="str">
        <f t="shared" si="29"/>
        <v>Analítica</v>
      </c>
      <c r="D1837" s="13"/>
      <c r="F1837" s="1" t="str">
        <f>CONCATENATE(Tabla13[[#This Row],[CODIGO CONTABLE]]," ",Tabla13[[#This Row],[DENOMINACIÓN]])</f>
        <v>453101 Bonos emitidos</v>
      </c>
      <c r="G1837" s="1" t="b">
        <f>ISNUMBER(SEARCH($J$1,Tabla35[[#This Row],[DATO PCGEM19]],1))</f>
        <v>0</v>
      </c>
    </row>
    <row r="1838" spans="1:7" ht="15" x14ac:dyDescent="0.25">
      <c r="A1838" s="20">
        <v>4532</v>
      </c>
      <c r="B1838" t="s">
        <v>838</v>
      </c>
      <c r="C1838" s="11" t="str">
        <f t="shared" si="29"/>
        <v>Divisionaria</v>
      </c>
      <c r="D1838" s="13"/>
      <c r="F1838" s="1" t="str">
        <f>CONCATENATE(Tabla13[[#This Row],[CODIGO CONTABLE]]," ",Tabla13[[#This Row],[DENOMINACIÓN]])</f>
        <v>4532 Bonos titulizados</v>
      </c>
      <c r="G1838" s="1" t="b">
        <f>ISNUMBER(SEARCH($J$1,Tabla35[[#This Row],[DATO PCGEM19]],1))</f>
        <v>0</v>
      </c>
    </row>
    <row r="1839" spans="1:7" ht="15" x14ac:dyDescent="0.25">
      <c r="A1839" s="21">
        <v>453201</v>
      </c>
      <c r="B1839" t="s">
        <v>838</v>
      </c>
      <c r="C1839" s="11" t="str">
        <f t="shared" si="29"/>
        <v>Analítica</v>
      </c>
      <c r="D1839" s="13"/>
      <c r="F1839" s="1" t="str">
        <f>CONCATENATE(Tabla13[[#This Row],[CODIGO CONTABLE]]," ",Tabla13[[#This Row],[DENOMINACIÓN]])</f>
        <v>453201 Bonos titulizados</v>
      </c>
      <c r="G1839" s="1" t="b">
        <f>ISNUMBER(SEARCH($J$1,Tabla35[[#This Row],[DATO PCGEM19]],1))</f>
        <v>0</v>
      </c>
    </row>
    <row r="1840" spans="1:7" ht="15" x14ac:dyDescent="0.25">
      <c r="A1840" s="20">
        <v>4533</v>
      </c>
      <c r="B1840" t="s">
        <v>839</v>
      </c>
      <c r="C1840" s="11" t="str">
        <f t="shared" si="29"/>
        <v>Divisionaria</v>
      </c>
      <c r="D1840" s="13"/>
      <c r="F1840" s="1" t="str">
        <f>CONCATENATE(Tabla13[[#This Row],[CODIGO CONTABLE]]," ",Tabla13[[#This Row],[DENOMINACIÓN]])</f>
        <v>4533 Papeles comerciales</v>
      </c>
      <c r="G1840" s="1" t="b">
        <f>ISNUMBER(SEARCH($J$1,Tabla35[[#This Row],[DATO PCGEM19]],1))</f>
        <v>0</v>
      </c>
    </row>
    <row r="1841" spans="1:7" ht="15" x14ac:dyDescent="0.25">
      <c r="A1841" s="21">
        <v>453301</v>
      </c>
      <c r="B1841" t="s">
        <v>839</v>
      </c>
      <c r="C1841" s="11" t="str">
        <f t="shared" si="29"/>
        <v>Analítica</v>
      </c>
      <c r="D1841" s="13"/>
      <c r="F1841" s="1" t="str">
        <f>CONCATENATE(Tabla13[[#This Row],[CODIGO CONTABLE]]," ",Tabla13[[#This Row],[DENOMINACIÓN]])</f>
        <v>453301 Papeles comerciales</v>
      </c>
      <c r="G1841" s="1" t="b">
        <f>ISNUMBER(SEARCH($J$1,Tabla35[[#This Row],[DATO PCGEM19]],1))</f>
        <v>0</v>
      </c>
    </row>
    <row r="1842" spans="1:7" ht="15" x14ac:dyDescent="0.25">
      <c r="A1842" s="20">
        <v>4539</v>
      </c>
      <c r="B1842" t="s">
        <v>840</v>
      </c>
      <c r="C1842" s="11" t="str">
        <f t="shared" si="29"/>
        <v>Divisionaria</v>
      </c>
      <c r="D1842" s="13"/>
      <c r="F1842" s="1" t="str">
        <f>CONCATENATE(Tabla13[[#This Row],[CODIGO CONTABLE]]," ",Tabla13[[#This Row],[DENOMINACIÓN]])</f>
        <v>4539 Otras obligaciones</v>
      </c>
      <c r="G1842" s="1" t="b">
        <f>ISNUMBER(SEARCH($J$1,Tabla35[[#This Row],[DATO PCGEM19]],1))</f>
        <v>0</v>
      </c>
    </row>
    <row r="1843" spans="1:7" ht="15" x14ac:dyDescent="0.25">
      <c r="A1843" s="21">
        <v>453901</v>
      </c>
      <c r="B1843" t="s">
        <v>840</v>
      </c>
      <c r="C1843" s="11" t="str">
        <f t="shared" si="29"/>
        <v>Analítica</v>
      </c>
      <c r="D1843" s="13"/>
      <c r="F1843" s="1" t="str">
        <f>CONCATENATE(Tabla13[[#This Row],[CODIGO CONTABLE]]," ",Tabla13[[#This Row],[DENOMINACIÓN]])</f>
        <v>453901 Otras obligaciones</v>
      </c>
      <c r="G1843" s="1" t="b">
        <f>ISNUMBER(SEARCH($J$1,Tabla35[[#This Row],[DATO PCGEM19]],1))</f>
        <v>0</v>
      </c>
    </row>
    <row r="1844" spans="1:7" ht="15" x14ac:dyDescent="0.25">
      <c r="A1844" s="20">
        <v>454</v>
      </c>
      <c r="B1844" t="s">
        <v>841</v>
      </c>
      <c r="C1844" s="11" t="str">
        <f t="shared" si="29"/>
        <v>Subcuenta</v>
      </c>
      <c r="D1844" s="13"/>
      <c r="F1844" s="1" t="str">
        <f>CONCATENATE(Tabla13[[#This Row],[CODIGO CONTABLE]]," ",Tabla13[[#This Row],[DENOMINACIÓN]])</f>
        <v>454 Otros instrumentos financieros por pagar</v>
      </c>
      <c r="G1844" s="1" t="b">
        <f>ISNUMBER(SEARCH($J$1,Tabla35[[#This Row],[DATO PCGEM19]],1))</f>
        <v>0</v>
      </c>
    </row>
    <row r="1845" spans="1:7" ht="15" x14ac:dyDescent="0.25">
      <c r="A1845" s="20">
        <v>4541</v>
      </c>
      <c r="B1845" t="s">
        <v>842</v>
      </c>
      <c r="C1845" s="11" t="str">
        <f t="shared" si="29"/>
        <v>Divisionaria</v>
      </c>
      <c r="D1845" s="13"/>
      <c r="F1845" s="1" t="str">
        <f>CONCATENATE(Tabla13[[#This Row],[CODIGO CONTABLE]]," ",Tabla13[[#This Row],[DENOMINACIÓN]])</f>
        <v>4541 Letras</v>
      </c>
      <c r="G1845" s="1" t="b">
        <f>ISNUMBER(SEARCH($J$1,Tabla35[[#This Row],[DATO PCGEM19]],1))</f>
        <v>0</v>
      </c>
    </row>
    <row r="1846" spans="1:7" ht="15" x14ac:dyDescent="0.25">
      <c r="A1846" s="21">
        <v>454101</v>
      </c>
      <c r="B1846" t="s">
        <v>842</v>
      </c>
      <c r="C1846" s="11" t="str">
        <f t="shared" si="29"/>
        <v>Analítica</v>
      </c>
      <c r="D1846" s="13"/>
      <c r="F1846" s="1" t="str">
        <f>CONCATENATE(Tabla13[[#This Row],[CODIGO CONTABLE]]," ",Tabla13[[#This Row],[DENOMINACIÓN]])</f>
        <v>454101 Letras</v>
      </c>
      <c r="G1846" s="1" t="b">
        <f>ISNUMBER(SEARCH($J$1,Tabla35[[#This Row],[DATO PCGEM19]],1))</f>
        <v>0</v>
      </c>
    </row>
    <row r="1847" spans="1:7" ht="15" x14ac:dyDescent="0.25">
      <c r="A1847" s="20">
        <v>4542</v>
      </c>
      <c r="B1847" t="s">
        <v>839</v>
      </c>
      <c r="C1847" s="11" t="str">
        <f t="shared" si="29"/>
        <v>Divisionaria</v>
      </c>
      <c r="D1847" s="13"/>
      <c r="F1847" s="1" t="str">
        <f>CONCATENATE(Tabla13[[#This Row],[CODIGO CONTABLE]]," ",Tabla13[[#This Row],[DENOMINACIÓN]])</f>
        <v>4542 Papeles comerciales</v>
      </c>
      <c r="G1847" s="1" t="b">
        <f>ISNUMBER(SEARCH($J$1,Tabla35[[#This Row],[DATO PCGEM19]],1))</f>
        <v>0</v>
      </c>
    </row>
    <row r="1848" spans="1:7" ht="15" x14ac:dyDescent="0.25">
      <c r="A1848" s="21">
        <v>454201</v>
      </c>
      <c r="B1848" t="s">
        <v>839</v>
      </c>
      <c r="C1848" s="11" t="str">
        <f t="shared" si="29"/>
        <v>Analítica</v>
      </c>
      <c r="D1848" s="13"/>
      <c r="F1848" s="1" t="str">
        <f>CONCATENATE(Tabla13[[#This Row],[CODIGO CONTABLE]]," ",Tabla13[[#This Row],[DENOMINACIÓN]])</f>
        <v>454201 Papeles comerciales</v>
      </c>
      <c r="G1848" s="1" t="b">
        <f>ISNUMBER(SEARCH($J$1,Tabla35[[#This Row],[DATO PCGEM19]],1))</f>
        <v>0</v>
      </c>
    </row>
    <row r="1849" spans="1:7" ht="15" x14ac:dyDescent="0.25">
      <c r="A1849" s="20">
        <v>4543</v>
      </c>
      <c r="B1849" t="s">
        <v>843</v>
      </c>
      <c r="C1849" s="11" t="str">
        <f t="shared" si="29"/>
        <v>Divisionaria</v>
      </c>
      <c r="D1849" s="13"/>
      <c r="F1849" s="1" t="str">
        <f>CONCATENATE(Tabla13[[#This Row],[CODIGO CONTABLE]]," ",Tabla13[[#This Row],[DENOMINACIÓN]])</f>
        <v>4543 Bonos</v>
      </c>
      <c r="G1849" s="1" t="b">
        <f>ISNUMBER(SEARCH($J$1,Tabla35[[#This Row],[DATO PCGEM19]],1))</f>
        <v>0</v>
      </c>
    </row>
    <row r="1850" spans="1:7" ht="15" x14ac:dyDescent="0.25">
      <c r="A1850" s="21">
        <v>454301</v>
      </c>
      <c r="B1850" t="s">
        <v>843</v>
      </c>
      <c r="C1850" s="11" t="str">
        <f t="shared" si="29"/>
        <v>Analítica</v>
      </c>
      <c r="D1850" s="13"/>
      <c r="F1850" s="1" t="str">
        <f>CONCATENATE(Tabla13[[#This Row],[CODIGO CONTABLE]]," ",Tabla13[[#This Row],[DENOMINACIÓN]])</f>
        <v>454301 Bonos</v>
      </c>
      <c r="G1850" s="1" t="b">
        <f>ISNUMBER(SEARCH($J$1,Tabla35[[#This Row],[DATO PCGEM19]],1))</f>
        <v>0</v>
      </c>
    </row>
    <row r="1851" spans="1:7" ht="15" x14ac:dyDescent="0.25">
      <c r="A1851" s="20">
        <v>4544</v>
      </c>
      <c r="B1851" t="s">
        <v>844</v>
      </c>
      <c r="C1851" s="11" t="str">
        <f t="shared" si="29"/>
        <v>Divisionaria</v>
      </c>
      <c r="D1851" s="13"/>
      <c r="F1851" s="1" t="str">
        <f>CONCATENATE(Tabla13[[#This Row],[CODIGO CONTABLE]]," ",Tabla13[[#This Row],[DENOMINACIÓN]])</f>
        <v>4544 Pagarés</v>
      </c>
      <c r="G1851" s="1" t="b">
        <f>ISNUMBER(SEARCH($J$1,Tabla35[[#This Row],[DATO PCGEM19]],1))</f>
        <v>0</v>
      </c>
    </row>
    <row r="1852" spans="1:7" ht="15" x14ac:dyDescent="0.25">
      <c r="A1852" s="21">
        <v>454401</v>
      </c>
      <c r="B1852" t="s">
        <v>844</v>
      </c>
      <c r="C1852" s="11" t="str">
        <f t="shared" si="29"/>
        <v>Analítica</v>
      </c>
      <c r="D1852" s="13"/>
      <c r="F1852" s="1" t="str">
        <f>CONCATENATE(Tabla13[[#This Row],[CODIGO CONTABLE]]," ",Tabla13[[#This Row],[DENOMINACIÓN]])</f>
        <v>454401 Pagarés</v>
      </c>
      <c r="G1852" s="1" t="b">
        <f>ISNUMBER(SEARCH($J$1,Tabla35[[#This Row],[DATO PCGEM19]],1))</f>
        <v>0</v>
      </c>
    </row>
    <row r="1853" spans="1:7" ht="15" x14ac:dyDescent="0.25">
      <c r="A1853" s="20">
        <v>4545</v>
      </c>
      <c r="B1853" t="s">
        <v>845</v>
      </c>
      <c r="C1853" s="11" t="str">
        <f t="shared" si="29"/>
        <v>Divisionaria</v>
      </c>
      <c r="D1853" s="13"/>
      <c r="F1853" s="1" t="str">
        <f>CONCATENATE(Tabla13[[#This Row],[CODIGO CONTABLE]]," ",Tabla13[[#This Row],[DENOMINACIÓN]])</f>
        <v>4545 Facturas conformadas</v>
      </c>
      <c r="G1853" s="1" t="b">
        <f>ISNUMBER(SEARCH($J$1,Tabla35[[#This Row],[DATO PCGEM19]],1))</f>
        <v>0</v>
      </c>
    </row>
    <row r="1854" spans="1:7" ht="15" x14ac:dyDescent="0.25">
      <c r="A1854" s="21">
        <v>454501</v>
      </c>
      <c r="B1854" t="s">
        <v>845</v>
      </c>
      <c r="C1854" s="11" t="str">
        <f t="shared" si="29"/>
        <v>Analítica</v>
      </c>
      <c r="D1854" s="13"/>
      <c r="F1854" s="1" t="str">
        <f>CONCATENATE(Tabla13[[#This Row],[CODIGO CONTABLE]]," ",Tabla13[[#This Row],[DENOMINACIÓN]])</f>
        <v>454501 Facturas conformadas</v>
      </c>
      <c r="G1854" s="1" t="b">
        <f>ISNUMBER(SEARCH($J$1,Tabla35[[#This Row],[DATO PCGEM19]],1))</f>
        <v>0</v>
      </c>
    </row>
    <row r="1855" spans="1:7" ht="15" x14ac:dyDescent="0.25">
      <c r="A1855" s="20">
        <v>4549</v>
      </c>
      <c r="B1855" t="s">
        <v>846</v>
      </c>
      <c r="C1855" s="11" t="str">
        <f t="shared" si="29"/>
        <v>Divisionaria</v>
      </c>
      <c r="D1855" s="13"/>
      <c r="F1855" s="1" t="str">
        <f>CONCATENATE(Tabla13[[#This Row],[CODIGO CONTABLE]]," ",Tabla13[[#This Row],[DENOMINACIÓN]])</f>
        <v>4549 Otras obligaciones financieras</v>
      </c>
      <c r="G1855" s="1" t="b">
        <f>ISNUMBER(SEARCH($J$1,Tabla35[[#This Row],[DATO PCGEM19]],1))</f>
        <v>0</v>
      </c>
    </row>
    <row r="1856" spans="1:7" ht="15" x14ac:dyDescent="0.25">
      <c r="A1856" s="21">
        <v>454901</v>
      </c>
      <c r="B1856" t="s">
        <v>847</v>
      </c>
      <c r="C1856" s="11" t="str">
        <f t="shared" si="29"/>
        <v>Analítica</v>
      </c>
      <c r="D1856" s="13"/>
      <c r="F1856" s="1" t="str">
        <f>CONCATENATE(Tabla13[[#This Row],[CODIGO CONTABLE]]," ",Tabla13[[#This Row],[DENOMINACIÓN]])</f>
        <v>454901 Otras obligaciones financieras PEN</v>
      </c>
      <c r="G1856" s="1" t="b">
        <f>ISNUMBER(SEARCH($J$1,Tabla35[[#This Row],[DATO PCGEM19]],1))</f>
        <v>0</v>
      </c>
    </row>
    <row r="1857" spans="1:7" ht="15" x14ac:dyDescent="0.25">
      <c r="A1857" s="21">
        <v>454902</v>
      </c>
      <c r="B1857" t="s">
        <v>848</v>
      </c>
      <c r="C1857" s="11" t="str">
        <f t="shared" si="29"/>
        <v>Analítica</v>
      </c>
      <c r="D1857" s="13"/>
      <c r="F1857" s="1" t="str">
        <f>CONCATENATE(Tabla13[[#This Row],[CODIGO CONTABLE]]," ",Tabla13[[#This Row],[DENOMINACIÓN]])</f>
        <v>454902 Otras obligaciones financieras USD</v>
      </c>
      <c r="G1857" s="1" t="b">
        <f>ISNUMBER(SEARCH($J$1,Tabla35[[#This Row],[DATO PCGEM19]],1))</f>
        <v>0</v>
      </c>
    </row>
    <row r="1858" spans="1:7" ht="15" x14ac:dyDescent="0.25">
      <c r="A1858" s="21">
        <v>454903</v>
      </c>
      <c r="B1858" t="s">
        <v>849</v>
      </c>
      <c r="C1858" s="11" t="str">
        <f t="shared" si="29"/>
        <v>Analítica</v>
      </c>
      <c r="D1858" s="13"/>
      <c r="F1858" s="1" t="str">
        <f>CONCATENATE(Tabla13[[#This Row],[CODIGO CONTABLE]]," ",Tabla13[[#This Row],[DENOMINACIÓN]])</f>
        <v>454903 Financiamiento electrónico PEN</v>
      </c>
      <c r="G1858" s="1" t="b">
        <f>ISNUMBER(SEARCH($J$1,Tabla35[[#This Row],[DATO PCGEM19]],1))</f>
        <v>0</v>
      </c>
    </row>
    <row r="1859" spans="1:7" ht="15" x14ac:dyDescent="0.25">
      <c r="A1859" s="20">
        <v>455</v>
      </c>
      <c r="B1859" t="s">
        <v>850</v>
      </c>
      <c r="C1859" s="11" t="str">
        <f t="shared" si="29"/>
        <v>Subcuenta</v>
      </c>
      <c r="D1859" s="13"/>
      <c r="F1859" s="1" t="str">
        <f>CONCATENATE(Tabla13[[#This Row],[CODIGO CONTABLE]]," ",Tabla13[[#This Row],[DENOMINACIÓN]])</f>
        <v>455 Costos de financiación por pagar</v>
      </c>
      <c r="G1859" s="1" t="b">
        <f>ISNUMBER(SEARCH($J$1,Tabla35[[#This Row],[DATO PCGEM19]],1))</f>
        <v>0</v>
      </c>
    </row>
    <row r="1860" spans="1:7" ht="15" x14ac:dyDescent="0.25">
      <c r="A1860" s="20">
        <v>4551</v>
      </c>
      <c r="B1860" t="s">
        <v>826</v>
      </c>
      <c r="C1860" s="11" t="str">
        <f t="shared" si="29"/>
        <v>Divisionaria</v>
      </c>
      <c r="D1860" s="13"/>
      <c r="F1860" s="1" t="str">
        <f>CONCATENATE(Tabla13[[#This Row],[CODIGO CONTABLE]]," ",Tabla13[[#This Row],[DENOMINACIÓN]])</f>
        <v>4551 Préstamos de instituciones financieras y otras entidades</v>
      </c>
      <c r="G1860" s="1" t="b">
        <f>ISNUMBER(SEARCH($J$1,Tabla35[[#This Row],[DATO PCGEM19]],1))</f>
        <v>0</v>
      </c>
    </row>
    <row r="1861" spans="1:7" ht="15" x14ac:dyDescent="0.25">
      <c r="A1861" s="20">
        <v>45511</v>
      </c>
      <c r="B1861" t="s">
        <v>827</v>
      </c>
      <c r="C1861" s="11" t="str">
        <f t="shared" si="29"/>
        <v>Subdivisionaria</v>
      </c>
      <c r="D1861" s="13"/>
      <c r="F1861" s="1" t="str">
        <f>CONCATENATE(Tabla13[[#This Row],[CODIGO CONTABLE]]," ",Tabla13[[#This Row],[DENOMINACIÓN]])</f>
        <v>45511 Instituciones financieras</v>
      </c>
      <c r="G1861" s="1" t="b">
        <f>ISNUMBER(SEARCH($J$1,Tabla35[[#This Row],[DATO PCGEM19]],1))</f>
        <v>0</v>
      </c>
    </row>
    <row r="1862" spans="1:7" ht="15" x14ac:dyDescent="0.25">
      <c r="A1862" s="21">
        <v>455111</v>
      </c>
      <c r="B1862" t="s">
        <v>851</v>
      </c>
      <c r="C1862" s="11" t="str">
        <f t="shared" si="29"/>
        <v>Analítica</v>
      </c>
      <c r="D1862" s="13"/>
      <c r="F1862" s="1" t="str">
        <f>CONCATENATE(Tabla13[[#This Row],[CODIGO CONTABLE]]," ",Tabla13[[#This Row],[DENOMINACIÓN]])</f>
        <v>455111 Intereses por prestamos PEN</v>
      </c>
      <c r="G1862" s="1" t="b">
        <f>ISNUMBER(SEARCH($J$1,Tabla35[[#This Row],[DATO PCGEM19]],1))</f>
        <v>0</v>
      </c>
    </row>
    <row r="1863" spans="1:7" ht="15" x14ac:dyDescent="0.25">
      <c r="A1863" s="21">
        <v>455112</v>
      </c>
      <c r="B1863" t="s">
        <v>852</v>
      </c>
      <c r="C1863" s="11" t="str">
        <f t="shared" si="29"/>
        <v>Analítica</v>
      </c>
      <c r="D1863" s="13"/>
      <c r="F1863" s="1" t="str">
        <f>CONCATENATE(Tabla13[[#This Row],[CODIGO CONTABLE]]," ",Tabla13[[#This Row],[DENOMINACIÓN]])</f>
        <v>455112 Intereses por prestamos USD</v>
      </c>
      <c r="G1863" s="1" t="b">
        <f>ISNUMBER(SEARCH($J$1,Tabla35[[#This Row],[DATO PCGEM19]],1))</f>
        <v>0</v>
      </c>
    </row>
    <row r="1864" spans="1:7" ht="15" x14ac:dyDescent="0.25">
      <c r="A1864" s="21">
        <v>455113</v>
      </c>
      <c r="B1864" t="s">
        <v>853</v>
      </c>
      <c r="C1864" s="11" t="str">
        <f t="shared" si="29"/>
        <v>Analítica</v>
      </c>
      <c r="D1864" s="13"/>
      <c r="F1864" s="1" t="str">
        <f>CONCATENATE(Tabla13[[#This Row],[CODIGO CONTABLE]]," ",Tabla13[[#This Row],[DENOMINACIÓN]])</f>
        <v>455113 Comisiones por prestamos PEN</v>
      </c>
      <c r="G1864" s="1" t="b">
        <f>ISNUMBER(SEARCH($J$1,Tabla35[[#This Row],[DATO PCGEM19]],1))</f>
        <v>0</v>
      </c>
    </row>
    <row r="1865" spans="1:7" ht="15" x14ac:dyDescent="0.25">
      <c r="A1865" s="21">
        <v>455114</v>
      </c>
      <c r="B1865" t="s">
        <v>854</v>
      </c>
      <c r="C1865" s="11" t="str">
        <f t="shared" si="29"/>
        <v>Analítica</v>
      </c>
      <c r="D1865" s="13"/>
      <c r="F1865" s="1" t="str">
        <f>CONCATENATE(Tabla13[[#This Row],[CODIGO CONTABLE]]," ",Tabla13[[#This Row],[DENOMINACIÓN]])</f>
        <v>455114 Comisiones por prestamos USD</v>
      </c>
      <c r="G1865" s="1" t="b">
        <f>ISNUMBER(SEARCH($J$1,Tabla35[[#This Row],[DATO PCGEM19]],1))</f>
        <v>0</v>
      </c>
    </row>
    <row r="1866" spans="1:7" ht="15" x14ac:dyDescent="0.25">
      <c r="A1866" s="20">
        <v>45512</v>
      </c>
      <c r="B1866" t="s">
        <v>832</v>
      </c>
      <c r="C1866" s="11" t="str">
        <f t="shared" si="29"/>
        <v>Subdivisionaria</v>
      </c>
      <c r="D1866" s="13"/>
      <c r="F1866" s="1" t="str">
        <f>CONCATENATE(Tabla13[[#This Row],[CODIGO CONTABLE]]," ",Tabla13[[#This Row],[DENOMINACIÓN]])</f>
        <v>45512 Otras entidades</v>
      </c>
      <c r="G1866" s="1" t="b">
        <f>ISNUMBER(SEARCH($J$1,Tabla35[[#This Row],[DATO PCGEM19]],1))</f>
        <v>0</v>
      </c>
    </row>
    <row r="1867" spans="1:7" ht="15" x14ac:dyDescent="0.25">
      <c r="A1867" s="21">
        <v>455121</v>
      </c>
      <c r="B1867" t="s">
        <v>832</v>
      </c>
      <c r="C1867" s="11" t="str">
        <f t="shared" si="29"/>
        <v>Analítica</v>
      </c>
      <c r="D1867" s="13"/>
      <c r="F1867" s="1" t="str">
        <f>CONCATENATE(Tabla13[[#This Row],[CODIGO CONTABLE]]," ",Tabla13[[#This Row],[DENOMINACIÓN]])</f>
        <v>455121 Otras entidades</v>
      </c>
      <c r="G1867" s="1" t="b">
        <f>ISNUMBER(SEARCH($J$1,Tabla35[[#This Row],[DATO PCGEM19]],1))</f>
        <v>0</v>
      </c>
    </row>
    <row r="1868" spans="1:7" ht="15" x14ac:dyDescent="0.25">
      <c r="A1868" s="20">
        <v>4552</v>
      </c>
      <c r="B1868" t="s">
        <v>833</v>
      </c>
      <c r="C1868" s="11" t="str">
        <f t="shared" si="29"/>
        <v>Divisionaria</v>
      </c>
      <c r="D1868" s="13"/>
      <c r="F1868" s="1" t="str">
        <f>CONCATENATE(Tabla13[[#This Row],[CODIGO CONTABLE]]," ",Tabla13[[#This Row],[DENOMINACIÓN]])</f>
        <v>4552 Contratos de arrendamiento financiero</v>
      </c>
      <c r="G1868" s="1" t="b">
        <f>ISNUMBER(SEARCH($J$1,Tabla35[[#This Row],[DATO PCGEM19]],1))</f>
        <v>0</v>
      </c>
    </row>
    <row r="1869" spans="1:7" ht="15" x14ac:dyDescent="0.25">
      <c r="A1869" s="21">
        <v>455201</v>
      </c>
      <c r="B1869" t="s">
        <v>855</v>
      </c>
      <c r="C1869" s="11" t="str">
        <f t="shared" si="29"/>
        <v>Analítica</v>
      </c>
      <c r="D1869" s="13"/>
      <c r="F1869" s="1" t="str">
        <f>CONCATENATE(Tabla13[[#This Row],[CODIGO CONTABLE]]," ",Tabla13[[#This Row],[DENOMINACIÓN]])</f>
        <v>455201 Intereses leasing PEN</v>
      </c>
      <c r="G1869" s="1" t="b">
        <f>ISNUMBER(SEARCH($J$1,Tabla35[[#This Row],[DATO PCGEM19]],1))</f>
        <v>0</v>
      </c>
    </row>
    <row r="1870" spans="1:7" ht="15" x14ac:dyDescent="0.25">
      <c r="A1870" s="21">
        <v>455202</v>
      </c>
      <c r="B1870" t="s">
        <v>856</v>
      </c>
      <c r="C1870" s="11" t="str">
        <f t="shared" si="29"/>
        <v>Analítica</v>
      </c>
      <c r="D1870" s="13"/>
      <c r="F1870" s="1" t="str">
        <f>CONCATENATE(Tabla13[[#This Row],[CODIGO CONTABLE]]," ",Tabla13[[#This Row],[DENOMINACIÓN]])</f>
        <v>455202 Comisiones leasing USD</v>
      </c>
      <c r="G1870" s="1" t="b">
        <f>ISNUMBER(SEARCH($J$1,Tabla35[[#This Row],[DATO PCGEM19]],1))</f>
        <v>0</v>
      </c>
    </row>
    <row r="1871" spans="1:7" ht="15" x14ac:dyDescent="0.25">
      <c r="A1871" s="21">
        <v>455203</v>
      </c>
      <c r="B1871" t="s">
        <v>857</v>
      </c>
      <c r="C1871" s="11" t="str">
        <f t="shared" ref="C1871:C1934" si="30">IF(LEN(A1871)=1, "Elemento", IF(LEN(A1871)=2, "Cuenta", IF(LEN(A1871)=3, "Subcuenta", IF(LEN(A1871)=4, "Divisionaria", IF(LEN(A1871)=5, "Subdivisionaria", "Analítica")))))</f>
        <v>Analítica</v>
      </c>
      <c r="D1871" s="13"/>
      <c r="F1871" s="1" t="str">
        <f>CONCATENATE(Tabla13[[#This Row],[CODIGO CONTABLE]]," ",Tabla13[[#This Row],[DENOMINACIÓN]])</f>
        <v>455203 Igv leasing PEN</v>
      </c>
      <c r="G1871" s="1" t="b">
        <f>ISNUMBER(SEARCH($J$1,Tabla35[[#This Row],[DATO PCGEM19]],1))</f>
        <v>0</v>
      </c>
    </row>
    <row r="1872" spans="1:7" ht="15" x14ac:dyDescent="0.25">
      <c r="A1872" s="20">
        <v>4553</v>
      </c>
      <c r="B1872" t="s">
        <v>836</v>
      </c>
      <c r="C1872" s="11" t="str">
        <f t="shared" si="30"/>
        <v>Divisionaria</v>
      </c>
      <c r="D1872" s="13"/>
      <c r="F1872" s="1" t="str">
        <f>CONCATENATE(Tabla13[[#This Row],[CODIGO CONTABLE]]," ",Tabla13[[#This Row],[DENOMINACIÓN]])</f>
        <v>4553 Obligaciones emitidas</v>
      </c>
      <c r="G1872" s="1" t="b">
        <f>ISNUMBER(SEARCH($J$1,Tabla35[[#This Row],[DATO PCGEM19]],1))</f>
        <v>0</v>
      </c>
    </row>
    <row r="1873" spans="1:7" ht="15" x14ac:dyDescent="0.25">
      <c r="A1873" s="20">
        <v>45531</v>
      </c>
      <c r="B1873" t="s">
        <v>837</v>
      </c>
      <c r="C1873" s="11" t="str">
        <f t="shared" si="30"/>
        <v>Subdivisionaria</v>
      </c>
      <c r="D1873" s="13"/>
      <c r="F1873" s="1" t="str">
        <f>CONCATENATE(Tabla13[[#This Row],[CODIGO CONTABLE]]," ",Tabla13[[#This Row],[DENOMINACIÓN]])</f>
        <v>45531 Bonos emitidos</v>
      </c>
      <c r="G1873" s="1" t="b">
        <f>ISNUMBER(SEARCH($J$1,Tabla35[[#This Row],[DATO PCGEM19]],1))</f>
        <v>0</v>
      </c>
    </row>
    <row r="1874" spans="1:7" ht="15" x14ac:dyDescent="0.25">
      <c r="A1874" s="21">
        <v>455311</v>
      </c>
      <c r="B1874" t="s">
        <v>837</v>
      </c>
      <c r="C1874" s="11" t="str">
        <f t="shared" si="30"/>
        <v>Analítica</v>
      </c>
      <c r="D1874" s="13"/>
      <c r="F1874" s="1" t="str">
        <f>CONCATENATE(Tabla13[[#This Row],[CODIGO CONTABLE]]," ",Tabla13[[#This Row],[DENOMINACIÓN]])</f>
        <v>455311 Bonos emitidos</v>
      </c>
      <c r="G1874" s="1" t="b">
        <f>ISNUMBER(SEARCH($J$1,Tabla35[[#This Row],[DATO PCGEM19]],1))</f>
        <v>0</v>
      </c>
    </row>
    <row r="1875" spans="1:7" ht="15" x14ac:dyDescent="0.25">
      <c r="A1875" s="20">
        <v>45532</v>
      </c>
      <c r="B1875" t="s">
        <v>838</v>
      </c>
      <c r="C1875" s="11" t="str">
        <f t="shared" si="30"/>
        <v>Subdivisionaria</v>
      </c>
      <c r="D1875" s="13"/>
      <c r="F1875" s="1" t="str">
        <f>CONCATENATE(Tabla13[[#This Row],[CODIGO CONTABLE]]," ",Tabla13[[#This Row],[DENOMINACIÓN]])</f>
        <v>45532 Bonos titulizados</v>
      </c>
      <c r="G1875" s="1" t="b">
        <f>ISNUMBER(SEARCH($J$1,Tabla35[[#This Row],[DATO PCGEM19]],1))</f>
        <v>0</v>
      </c>
    </row>
    <row r="1876" spans="1:7" ht="15" x14ac:dyDescent="0.25">
      <c r="A1876" s="21">
        <v>455321</v>
      </c>
      <c r="B1876" t="s">
        <v>838</v>
      </c>
      <c r="C1876" s="11" t="str">
        <f t="shared" si="30"/>
        <v>Analítica</v>
      </c>
      <c r="D1876" s="13"/>
      <c r="F1876" s="1" t="str">
        <f>CONCATENATE(Tabla13[[#This Row],[CODIGO CONTABLE]]," ",Tabla13[[#This Row],[DENOMINACIÓN]])</f>
        <v>455321 Bonos titulizados</v>
      </c>
      <c r="G1876" s="1" t="b">
        <f>ISNUMBER(SEARCH($J$1,Tabla35[[#This Row],[DATO PCGEM19]],1))</f>
        <v>0</v>
      </c>
    </row>
    <row r="1877" spans="1:7" ht="15" x14ac:dyDescent="0.25">
      <c r="A1877" s="20">
        <v>45533</v>
      </c>
      <c r="B1877" t="s">
        <v>839</v>
      </c>
      <c r="C1877" s="11" t="str">
        <f t="shared" si="30"/>
        <v>Subdivisionaria</v>
      </c>
      <c r="D1877" s="13"/>
      <c r="F1877" s="1" t="str">
        <f>CONCATENATE(Tabla13[[#This Row],[CODIGO CONTABLE]]," ",Tabla13[[#This Row],[DENOMINACIÓN]])</f>
        <v>45533 Papeles comerciales</v>
      </c>
      <c r="G1877" s="1" t="b">
        <f>ISNUMBER(SEARCH($J$1,Tabla35[[#This Row],[DATO PCGEM19]],1))</f>
        <v>0</v>
      </c>
    </row>
    <row r="1878" spans="1:7" ht="15" x14ac:dyDescent="0.25">
      <c r="A1878" s="21">
        <v>455331</v>
      </c>
      <c r="B1878" t="s">
        <v>839</v>
      </c>
      <c r="C1878" s="11" t="str">
        <f t="shared" si="30"/>
        <v>Analítica</v>
      </c>
      <c r="D1878" s="13"/>
      <c r="F1878" s="1" t="str">
        <f>CONCATENATE(Tabla13[[#This Row],[CODIGO CONTABLE]]," ",Tabla13[[#This Row],[DENOMINACIÓN]])</f>
        <v>455331 Papeles comerciales</v>
      </c>
      <c r="G1878" s="1" t="b">
        <f>ISNUMBER(SEARCH($J$1,Tabla35[[#This Row],[DATO PCGEM19]],1))</f>
        <v>0</v>
      </c>
    </row>
    <row r="1879" spans="1:7" ht="15" x14ac:dyDescent="0.25">
      <c r="A1879" s="20">
        <v>45539</v>
      </c>
      <c r="B1879" t="s">
        <v>840</v>
      </c>
      <c r="C1879" s="11" t="str">
        <f t="shared" si="30"/>
        <v>Subdivisionaria</v>
      </c>
      <c r="D1879" s="13"/>
      <c r="F1879" s="1" t="str">
        <f>CONCATENATE(Tabla13[[#This Row],[CODIGO CONTABLE]]," ",Tabla13[[#This Row],[DENOMINACIÓN]])</f>
        <v>45539 Otras obligaciones</v>
      </c>
      <c r="G1879" s="1" t="b">
        <f>ISNUMBER(SEARCH($J$1,Tabla35[[#This Row],[DATO PCGEM19]],1))</f>
        <v>0</v>
      </c>
    </row>
    <row r="1880" spans="1:7" ht="15" x14ac:dyDescent="0.25">
      <c r="A1880" s="21">
        <v>455391</v>
      </c>
      <c r="B1880" t="s">
        <v>840</v>
      </c>
      <c r="C1880" s="11" t="str">
        <f t="shared" si="30"/>
        <v>Analítica</v>
      </c>
      <c r="D1880" s="13"/>
      <c r="F1880" s="1" t="str">
        <f>CONCATENATE(Tabla13[[#This Row],[CODIGO CONTABLE]]," ",Tabla13[[#This Row],[DENOMINACIÓN]])</f>
        <v>455391 Otras obligaciones</v>
      </c>
      <c r="G1880" s="1" t="b">
        <f>ISNUMBER(SEARCH($J$1,Tabla35[[#This Row],[DATO PCGEM19]],1))</f>
        <v>0</v>
      </c>
    </row>
    <row r="1881" spans="1:7" ht="15" x14ac:dyDescent="0.25">
      <c r="A1881" s="20">
        <v>4554</v>
      </c>
      <c r="B1881" t="s">
        <v>841</v>
      </c>
      <c r="C1881" s="11" t="str">
        <f t="shared" si="30"/>
        <v>Divisionaria</v>
      </c>
      <c r="D1881" s="13"/>
      <c r="F1881" s="1" t="str">
        <f>CONCATENATE(Tabla13[[#This Row],[CODIGO CONTABLE]]," ",Tabla13[[#This Row],[DENOMINACIÓN]])</f>
        <v>4554 Otros instrumentos financieros por pagar</v>
      </c>
      <c r="G1881" s="1" t="b">
        <f>ISNUMBER(SEARCH($J$1,Tabla35[[#This Row],[DATO PCGEM19]],1))</f>
        <v>0</v>
      </c>
    </row>
    <row r="1882" spans="1:7" ht="15" x14ac:dyDescent="0.25">
      <c r="A1882" s="20">
        <v>45541</v>
      </c>
      <c r="B1882" t="s">
        <v>842</v>
      </c>
      <c r="C1882" s="11" t="str">
        <f t="shared" si="30"/>
        <v>Subdivisionaria</v>
      </c>
      <c r="D1882" s="13"/>
      <c r="F1882" s="1" t="str">
        <f>CONCATENATE(Tabla13[[#This Row],[CODIGO CONTABLE]]," ",Tabla13[[#This Row],[DENOMINACIÓN]])</f>
        <v>45541 Letras</v>
      </c>
      <c r="G1882" s="1" t="b">
        <f>ISNUMBER(SEARCH($J$1,Tabla35[[#This Row],[DATO PCGEM19]],1))</f>
        <v>0</v>
      </c>
    </row>
    <row r="1883" spans="1:7" ht="15" x14ac:dyDescent="0.25">
      <c r="A1883" s="21">
        <v>455411</v>
      </c>
      <c r="B1883" t="s">
        <v>842</v>
      </c>
      <c r="C1883" s="11" t="str">
        <f t="shared" si="30"/>
        <v>Analítica</v>
      </c>
      <c r="D1883" s="13"/>
      <c r="F1883" s="1" t="str">
        <f>CONCATENATE(Tabla13[[#This Row],[CODIGO CONTABLE]]," ",Tabla13[[#This Row],[DENOMINACIÓN]])</f>
        <v>455411 Letras</v>
      </c>
      <c r="G1883" s="1" t="b">
        <f>ISNUMBER(SEARCH($J$1,Tabla35[[#This Row],[DATO PCGEM19]],1))</f>
        <v>0</v>
      </c>
    </row>
    <row r="1884" spans="1:7" ht="15" x14ac:dyDescent="0.25">
      <c r="A1884" s="20">
        <v>45542</v>
      </c>
      <c r="B1884" t="s">
        <v>839</v>
      </c>
      <c r="C1884" s="11" t="str">
        <f t="shared" si="30"/>
        <v>Subdivisionaria</v>
      </c>
      <c r="D1884" s="13"/>
      <c r="F1884" s="1" t="str">
        <f>CONCATENATE(Tabla13[[#This Row],[CODIGO CONTABLE]]," ",Tabla13[[#This Row],[DENOMINACIÓN]])</f>
        <v>45542 Papeles comerciales</v>
      </c>
      <c r="G1884" s="1" t="b">
        <f>ISNUMBER(SEARCH($J$1,Tabla35[[#This Row],[DATO PCGEM19]],1))</f>
        <v>0</v>
      </c>
    </row>
    <row r="1885" spans="1:7" ht="15" x14ac:dyDescent="0.25">
      <c r="A1885" s="21">
        <v>455421</v>
      </c>
      <c r="B1885" t="s">
        <v>839</v>
      </c>
      <c r="C1885" s="11" t="str">
        <f t="shared" si="30"/>
        <v>Analítica</v>
      </c>
      <c r="D1885" s="13"/>
      <c r="F1885" s="1" t="str">
        <f>CONCATENATE(Tabla13[[#This Row],[CODIGO CONTABLE]]," ",Tabla13[[#This Row],[DENOMINACIÓN]])</f>
        <v>455421 Papeles comerciales</v>
      </c>
      <c r="G1885" s="1" t="b">
        <f>ISNUMBER(SEARCH($J$1,Tabla35[[#This Row],[DATO PCGEM19]],1))</f>
        <v>0</v>
      </c>
    </row>
    <row r="1886" spans="1:7" ht="15" x14ac:dyDescent="0.25">
      <c r="A1886" s="20">
        <v>45543</v>
      </c>
      <c r="B1886" t="s">
        <v>843</v>
      </c>
      <c r="C1886" s="11" t="str">
        <f t="shared" si="30"/>
        <v>Subdivisionaria</v>
      </c>
      <c r="D1886" s="13"/>
      <c r="F1886" s="1" t="str">
        <f>CONCATENATE(Tabla13[[#This Row],[CODIGO CONTABLE]]," ",Tabla13[[#This Row],[DENOMINACIÓN]])</f>
        <v>45543 Bonos</v>
      </c>
      <c r="G1886" s="1" t="b">
        <f>ISNUMBER(SEARCH($J$1,Tabla35[[#This Row],[DATO PCGEM19]],1))</f>
        <v>0</v>
      </c>
    </row>
    <row r="1887" spans="1:7" ht="15" x14ac:dyDescent="0.25">
      <c r="A1887" s="21">
        <v>455431</v>
      </c>
      <c r="B1887" t="s">
        <v>843</v>
      </c>
      <c r="C1887" s="11" t="str">
        <f t="shared" si="30"/>
        <v>Analítica</v>
      </c>
      <c r="D1887" s="13"/>
      <c r="F1887" s="1" t="str">
        <f>CONCATENATE(Tabla13[[#This Row],[CODIGO CONTABLE]]," ",Tabla13[[#This Row],[DENOMINACIÓN]])</f>
        <v>455431 Bonos</v>
      </c>
      <c r="G1887" s="1" t="b">
        <f>ISNUMBER(SEARCH($J$1,Tabla35[[#This Row],[DATO PCGEM19]],1))</f>
        <v>0</v>
      </c>
    </row>
    <row r="1888" spans="1:7" ht="15" x14ac:dyDescent="0.25">
      <c r="A1888" s="20">
        <v>45544</v>
      </c>
      <c r="B1888" t="s">
        <v>844</v>
      </c>
      <c r="C1888" s="11" t="str">
        <f t="shared" si="30"/>
        <v>Subdivisionaria</v>
      </c>
      <c r="D1888" s="13"/>
      <c r="F1888" s="1" t="str">
        <f>CONCATENATE(Tabla13[[#This Row],[CODIGO CONTABLE]]," ",Tabla13[[#This Row],[DENOMINACIÓN]])</f>
        <v>45544 Pagarés</v>
      </c>
      <c r="G1888" s="1" t="b">
        <f>ISNUMBER(SEARCH($J$1,Tabla35[[#This Row],[DATO PCGEM19]],1))</f>
        <v>0</v>
      </c>
    </row>
    <row r="1889" spans="1:7" ht="15" x14ac:dyDescent="0.25">
      <c r="A1889" s="21">
        <v>455441</v>
      </c>
      <c r="B1889" t="s">
        <v>844</v>
      </c>
      <c r="C1889" s="11" t="str">
        <f t="shared" si="30"/>
        <v>Analítica</v>
      </c>
      <c r="D1889" s="13"/>
      <c r="F1889" s="1" t="str">
        <f>CONCATENATE(Tabla13[[#This Row],[CODIGO CONTABLE]]," ",Tabla13[[#This Row],[DENOMINACIÓN]])</f>
        <v>455441 Pagarés</v>
      </c>
      <c r="G1889" s="1" t="b">
        <f>ISNUMBER(SEARCH($J$1,Tabla35[[#This Row],[DATO PCGEM19]],1))</f>
        <v>0</v>
      </c>
    </row>
    <row r="1890" spans="1:7" ht="15" x14ac:dyDescent="0.25">
      <c r="A1890" s="20">
        <v>45545</v>
      </c>
      <c r="B1890" t="s">
        <v>845</v>
      </c>
      <c r="C1890" s="11" t="str">
        <f t="shared" si="30"/>
        <v>Subdivisionaria</v>
      </c>
      <c r="D1890" s="13"/>
      <c r="F1890" s="1" t="str">
        <f>CONCATENATE(Tabla13[[#This Row],[CODIGO CONTABLE]]," ",Tabla13[[#This Row],[DENOMINACIÓN]])</f>
        <v>45545 Facturas conformadas</v>
      </c>
      <c r="G1890" s="1" t="b">
        <f>ISNUMBER(SEARCH($J$1,Tabla35[[#This Row],[DATO PCGEM19]],1))</f>
        <v>0</v>
      </c>
    </row>
    <row r="1891" spans="1:7" ht="15" x14ac:dyDescent="0.25">
      <c r="A1891" s="21">
        <v>455451</v>
      </c>
      <c r="B1891" t="s">
        <v>845</v>
      </c>
      <c r="C1891" s="11" t="str">
        <f t="shared" si="30"/>
        <v>Analítica</v>
      </c>
      <c r="D1891" s="13"/>
      <c r="F1891" s="1" t="str">
        <f>CONCATENATE(Tabla13[[#This Row],[CODIGO CONTABLE]]," ",Tabla13[[#This Row],[DENOMINACIÓN]])</f>
        <v>455451 Facturas conformadas</v>
      </c>
      <c r="G1891" s="1" t="b">
        <f>ISNUMBER(SEARCH($J$1,Tabla35[[#This Row],[DATO PCGEM19]],1))</f>
        <v>0</v>
      </c>
    </row>
    <row r="1892" spans="1:7" ht="15" x14ac:dyDescent="0.25">
      <c r="A1892" s="20">
        <v>45549</v>
      </c>
      <c r="B1892" t="s">
        <v>846</v>
      </c>
      <c r="C1892" s="11" t="str">
        <f t="shared" si="30"/>
        <v>Subdivisionaria</v>
      </c>
      <c r="D1892" s="13"/>
      <c r="F1892" s="1" t="str">
        <f>CONCATENATE(Tabla13[[#This Row],[CODIGO CONTABLE]]," ",Tabla13[[#This Row],[DENOMINACIÓN]])</f>
        <v>45549 Otras obligaciones financieras</v>
      </c>
      <c r="G1892" s="1" t="b">
        <f>ISNUMBER(SEARCH($J$1,Tabla35[[#This Row],[DATO PCGEM19]],1))</f>
        <v>0</v>
      </c>
    </row>
    <row r="1893" spans="1:7" ht="15" x14ac:dyDescent="0.25">
      <c r="A1893" s="21">
        <v>455491</v>
      </c>
      <c r="B1893" t="s">
        <v>858</v>
      </c>
      <c r="C1893" s="11" t="str">
        <f t="shared" si="30"/>
        <v>Analítica</v>
      </c>
      <c r="D1893" s="13"/>
      <c r="F1893" s="1" t="str">
        <f>CONCATENATE(Tabla13[[#This Row],[CODIGO CONTABLE]]," ",Tabla13[[#This Row],[DENOMINACIÓN]])</f>
        <v>455491 Intereses financiamiento electronico</v>
      </c>
      <c r="G1893" s="1" t="b">
        <f>ISNUMBER(SEARCH($J$1,Tabla35[[#This Row],[DATO PCGEM19]],1))</f>
        <v>0</v>
      </c>
    </row>
    <row r="1894" spans="1:7" ht="15" x14ac:dyDescent="0.25">
      <c r="A1894" s="21">
        <v>455492</v>
      </c>
      <c r="B1894" t="s">
        <v>859</v>
      </c>
      <c r="C1894" s="11" t="str">
        <f t="shared" si="30"/>
        <v>Analítica</v>
      </c>
      <c r="D1894" s="13"/>
      <c r="F1894" s="1" t="str">
        <f>CONCATENATE(Tabla13[[#This Row],[CODIGO CONTABLE]]," ",Tabla13[[#This Row],[DENOMINACIÓN]])</f>
        <v>455492 Comisiones financiamiento electronico</v>
      </c>
      <c r="G1894" s="1" t="b">
        <f>ISNUMBER(SEARCH($J$1,Tabla35[[#This Row],[DATO PCGEM19]],1))</f>
        <v>0</v>
      </c>
    </row>
    <row r="1895" spans="1:7" ht="15" x14ac:dyDescent="0.25">
      <c r="A1895" s="21">
        <v>455493</v>
      </c>
      <c r="B1895" t="s">
        <v>665</v>
      </c>
      <c r="C1895" s="11" t="str">
        <f t="shared" si="30"/>
        <v>Analítica</v>
      </c>
      <c r="D1895" s="13"/>
      <c r="F1895" s="1" t="str">
        <f>CONCATENATE(Tabla13[[#This Row],[CODIGO CONTABLE]]," ",Tabla13[[#This Row],[DENOMINACIÓN]])</f>
        <v>455493 Comisiones carta fianza</v>
      </c>
      <c r="G1895" s="1" t="b">
        <f>ISNUMBER(SEARCH($J$1,Tabla35[[#This Row],[DATO PCGEM19]],1))</f>
        <v>0</v>
      </c>
    </row>
    <row r="1896" spans="1:7" ht="15" x14ac:dyDescent="0.25">
      <c r="A1896" s="20">
        <v>456</v>
      </c>
      <c r="B1896" t="s">
        <v>860</v>
      </c>
      <c r="C1896" s="11" t="str">
        <f t="shared" si="30"/>
        <v>Subcuenta</v>
      </c>
      <c r="D1896" s="13"/>
      <c r="F1896" s="1" t="str">
        <f>CONCATENATE(Tabla13[[#This Row],[CODIGO CONTABLE]]," ",Tabla13[[#This Row],[DENOMINACIÓN]])</f>
        <v>456 Préstamos con compromisos de recompra</v>
      </c>
      <c r="G1896" s="1" t="b">
        <f>ISNUMBER(SEARCH($J$1,Tabla35[[#This Row],[DATO PCGEM19]],1))</f>
        <v>0</v>
      </c>
    </row>
    <row r="1897" spans="1:7" ht="15" x14ac:dyDescent="0.25">
      <c r="A1897" s="21">
        <v>456101</v>
      </c>
      <c r="B1897" t="s">
        <v>860</v>
      </c>
      <c r="C1897" s="11" t="str">
        <f t="shared" si="30"/>
        <v>Analítica</v>
      </c>
      <c r="D1897" s="13"/>
      <c r="F1897" s="1" t="str">
        <f>CONCATENATE(Tabla13[[#This Row],[CODIGO CONTABLE]]," ",Tabla13[[#This Row],[DENOMINACIÓN]])</f>
        <v>456101 Préstamos con compromisos de recompra</v>
      </c>
      <c r="G1897" s="1" t="b">
        <f>ISNUMBER(SEARCH($J$1,Tabla35[[#This Row],[DATO PCGEM19]],1))</f>
        <v>0</v>
      </c>
    </row>
    <row r="1898" spans="1:7" ht="15" x14ac:dyDescent="0.25">
      <c r="A1898" s="18">
        <v>46</v>
      </c>
      <c r="B1898" s="19" t="s">
        <v>861</v>
      </c>
      <c r="C1898" s="11" t="str">
        <f t="shared" si="30"/>
        <v>Cuenta</v>
      </c>
      <c r="D1898" s="13"/>
      <c r="F1898" s="1" t="str">
        <f>CONCATENATE(Tabla13[[#This Row],[CODIGO CONTABLE]]," ",Tabla13[[#This Row],[DENOMINACIÓN]])</f>
        <v>46 CUENTAS POR PAGAR DIVERSAS-TERCEROS</v>
      </c>
      <c r="G1898" s="1" t="b">
        <f>ISNUMBER(SEARCH($J$1,Tabla35[[#This Row],[DATO PCGEM19]],1))</f>
        <v>0</v>
      </c>
    </row>
    <row r="1899" spans="1:7" ht="15" x14ac:dyDescent="0.25">
      <c r="A1899" s="20">
        <v>461</v>
      </c>
      <c r="B1899" t="s">
        <v>862</v>
      </c>
      <c r="C1899" s="11" t="str">
        <f t="shared" si="30"/>
        <v>Subcuenta</v>
      </c>
      <c r="D1899" s="13"/>
      <c r="F1899" s="1" t="str">
        <f>CONCATENATE(Tabla13[[#This Row],[CODIGO CONTABLE]]," ",Tabla13[[#This Row],[DENOMINACIÓN]])</f>
        <v>461 Reclamaciones de terceros</v>
      </c>
      <c r="G1899" s="1" t="b">
        <f>ISNUMBER(SEARCH($J$1,Tabla35[[#This Row],[DATO PCGEM19]],1))</f>
        <v>0</v>
      </c>
    </row>
    <row r="1900" spans="1:7" ht="15" x14ac:dyDescent="0.25">
      <c r="A1900" s="21">
        <v>461101</v>
      </c>
      <c r="B1900" t="s">
        <v>863</v>
      </c>
      <c r="C1900" s="11" t="str">
        <f t="shared" si="30"/>
        <v>Analítica</v>
      </c>
      <c r="D1900" s="13"/>
      <c r="F1900" s="1" t="str">
        <f>CONCATENATE(Tabla13[[#This Row],[CODIGO CONTABLE]]," ",Tabla13[[#This Row],[DENOMINACIÓN]])</f>
        <v>461101 Reclamaciones de terceros PEN</v>
      </c>
      <c r="G1900" s="1" t="b">
        <f>ISNUMBER(SEARCH($J$1,Tabla35[[#This Row],[DATO PCGEM19]],1))</f>
        <v>0</v>
      </c>
    </row>
    <row r="1901" spans="1:7" ht="15" x14ac:dyDescent="0.25">
      <c r="A1901" s="21">
        <v>461102</v>
      </c>
      <c r="B1901" t="s">
        <v>864</v>
      </c>
      <c r="C1901" s="11" t="str">
        <f t="shared" si="30"/>
        <v>Analítica</v>
      </c>
      <c r="D1901" s="13"/>
      <c r="F1901" s="1" t="str">
        <f>CONCATENATE(Tabla13[[#This Row],[CODIGO CONTABLE]]," ",Tabla13[[#This Row],[DENOMINACIÓN]])</f>
        <v>461102 Reclamaciones de terceros USD</v>
      </c>
      <c r="G1901" s="1" t="b">
        <f>ISNUMBER(SEARCH($J$1,Tabla35[[#This Row],[DATO PCGEM19]],1))</f>
        <v>0</v>
      </c>
    </row>
    <row r="1902" spans="1:7" ht="15" x14ac:dyDescent="0.25">
      <c r="A1902" s="21">
        <v>461201</v>
      </c>
      <c r="B1902" t="s">
        <v>865</v>
      </c>
      <c r="C1902" s="11" t="str">
        <f t="shared" si="30"/>
        <v>Analítica</v>
      </c>
      <c r="D1902" s="13"/>
      <c r="F1902" s="1" t="str">
        <f>CONCATENATE(Tabla13[[#This Row],[CODIGO CONTABLE]]," ",Tabla13[[#This Row],[DENOMINACIÓN]])</f>
        <v>461201 Mutuo dinerario PEN</v>
      </c>
      <c r="G1902" s="1" t="b">
        <f>ISNUMBER(SEARCH($J$1,Tabla35[[#This Row],[DATO PCGEM19]],1))</f>
        <v>0</v>
      </c>
    </row>
    <row r="1903" spans="1:7" ht="15" x14ac:dyDescent="0.25">
      <c r="A1903" s="21">
        <v>461202</v>
      </c>
      <c r="B1903" t="s">
        <v>866</v>
      </c>
      <c r="C1903" s="11" t="str">
        <f t="shared" si="30"/>
        <v>Analítica</v>
      </c>
      <c r="D1903" s="13"/>
      <c r="F1903" s="1" t="str">
        <f>CONCATENATE(Tabla13[[#This Row],[CODIGO CONTABLE]]," ",Tabla13[[#This Row],[DENOMINACIÓN]])</f>
        <v>461202 Intereses mutuo dinerario PEN</v>
      </c>
      <c r="G1903" s="1" t="b">
        <f>ISNUMBER(SEARCH($J$1,Tabla35[[#This Row],[DATO PCGEM19]],1))</f>
        <v>0</v>
      </c>
    </row>
    <row r="1904" spans="1:7" ht="15" x14ac:dyDescent="0.25">
      <c r="A1904" s="20">
        <v>464</v>
      </c>
      <c r="B1904" t="s">
        <v>867</v>
      </c>
      <c r="C1904" s="11" t="str">
        <f t="shared" si="30"/>
        <v>Subcuenta</v>
      </c>
      <c r="D1904" s="13"/>
      <c r="F1904" s="1" t="str">
        <f>CONCATENATE(Tabla13[[#This Row],[CODIGO CONTABLE]]," ",Tabla13[[#This Row],[DENOMINACIÓN]])</f>
        <v>464 Pasivos por instrumentos financieros</v>
      </c>
      <c r="G1904" s="1" t="b">
        <f>ISNUMBER(SEARCH($J$1,Tabla35[[#This Row],[DATO PCGEM19]],1))</f>
        <v>0</v>
      </c>
    </row>
    <row r="1905" spans="1:7" ht="15" x14ac:dyDescent="0.25">
      <c r="A1905" s="20">
        <v>4641</v>
      </c>
      <c r="B1905" t="s">
        <v>288</v>
      </c>
      <c r="C1905" s="11" t="str">
        <f t="shared" si="30"/>
        <v>Divisionaria</v>
      </c>
      <c r="D1905" s="13"/>
      <c r="F1905" s="1" t="str">
        <f>CONCATENATE(Tabla13[[#This Row],[CODIGO CONTABLE]]," ",Tabla13[[#This Row],[DENOMINACIÓN]])</f>
        <v>4641 Instrumentos financieros primarios</v>
      </c>
      <c r="G1905" s="1" t="b">
        <f>ISNUMBER(SEARCH($J$1,Tabla35[[#This Row],[DATO PCGEM19]],1))</f>
        <v>0</v>
      </c>
    </row>
    <row r="1906" spans="1:7" ht="15" x14ac:dyDescent="0.25">
      <c r="A1906" s="21">
        <v>464101</v>
      </c>
      <c r="B1906" t="s">
        <v>868</v>
      </c>
      <c r="C1906" s="11" t="str">
        <f t="shared" si="30"/>
        <v>Analítica</v>
      </c>
      <c r="D1906" s="13"/>
      <c r="F1906" s="1" t="str">
        <f>CONCATENATE(Tabla13[[#This Row],[CODIGO CONTABLE]]," ",Tabla13[[#This Row],[DENOMINACIÓN]])</f>
        <v>464101 Confirming PEN</v>
      </c>
      <c r="G1906" s="1" t="b">
        <f>ISNUMBER(SEARCH($J$1,Tabla35[[#This Row],[DATO PCGEM19]],1))</f>
        <v>0</v>
      </c>
    </row>
    <row r="1907" spans="1:7" ht="15" x14ac:dyDescent="0.25">
      <c r="A1907" s="21">
        <v>464102</v>
      </c>
      <c r="B1907" t="s">
        <v>869</v>
      </c>
      <c r="C1907" s="11" t="str">
        <f t="shared" si="30"/>
        <v>Analítica</v>
      </c>
      <c r="D1907" s="13"/>
      <c r="F1907" s="1" t="str">
        <f>CONCATENATE(Tabla13[[#This Row],[CODIGO CONTABLE]]," ",Tabla13[[#This Row],[DENOMINACIÓN]])</f>
        <v>464102 Intereses confirming PEN</v>
      </c>
      <c r="G1907" s="1" t="b">
        <f>ISNUMBER(SEARCH($J$1,Tabla35[[#This Row],[DATO PCGEM19]],1))</f>
        <v>0</v>
      </c>
    </row>
    <row r="1908" spans="1:7" ht="15" x14ac:dyDescent="0.25">
      <c r="A1908" s="21">
        <v>464103</v>
      </c>
      <c r="B1908" t="s">
        <v>870</v>
      </c>
      <c r="C1908" s="11" t="str">
        <f t="shared" si="30"/>
        <v>Analítica</v>
      </c>
      <c r="D1908" s="13"/>
      <c r="F1908" s="1" t="str">
        <f>CONCATENATE(Tabla13[[#This Row],[CODIGO CONTABLE]]," ",Tabla13[[#This Row],[DENOMINACIÓN]])</f>
        <v>464103 Comisiones confirming PEN</v>
      </c>
      <c r="G1908" s="1" t="b">
        <f>ISNUMBER(SEARCH($J$1,Tabla35[[#This Row],[DATO PCGEM19]],1))</f>
        <v>0</v>
      </c>
    </row>
    <row r="1909" spans="1:7" ht="15" x14ac:dyDescent="0.25">
      <c r="A1909" s="21">
        <v>464105</v>
      </c>
      <c r="B1909" t="s">
        <v>871</v>
      </c>
      <c r="C1909" s="11" t="str">
        <f t="shared" si="30"/>
        <v>Analítica</v>
      </c>
      <c r="D1909" s="13"/>
      <c r="F1909" s="1" t="str">
        <f>CONCATENATE(Tabla13[[#This Row],[CODIGO CONTABLE]]," ",Tabla13[[#This Row],[DENOMINACIÓN]])</f>
        <v>464105 Confirming USD</v>
      </c>
      <c r="G1909" s="1" t="b">
        <f>ISNUMBER(SEARCH($J$1,Tabla35[[#This Row],[DATO PCGEM19]],1))</f>
        <v>0</v>
      </c>
    </row>
    <row r="1910" spans="1:7" ht="15" x14ac:dyDescent="0.25">
      <c r="A1910" s="21">
        <v>464106</v>
      </c>
      <c r="B1910" t="s">
        <v>872</v>
      </c>
      <c r="C1910" s="11" t="str">
        <f t="shared" si="30"/>
        <v>Analítica</v>
      </c>
      <c r="D1910" s="13"/>
      <c r="F1910" s="1" t="str">
        <f>CONCATENATE(Tabla13[[#This Row],[CODIGO CONTABLE]]," ",Tabla13[[#This Row],[DENOMINACIÓN]])</f>
        <v>464106 Intereses confirming USD</v>
      </c>
      <c r="G1910" s="1" t="b">
        <f>ISNUMBER(SEARCH($J$1,Tabla35[[#This Row],[DATO PCGEM19]],1))</f>
        <v>0</v>
      </c>
    </row>
    <row r="1911" spans="1:7" ht="15" x14ac:dyDescent="0.25">
      <c r="A1911" s="21">
        <v>464107</v>
      </c>
      <c r="B1911" t="s">
        <v>873</v>
      </c>
      <c r="C1911" s="11" t="str">
        <f t="shared" si="30"/>
        <v>Analítica</v>
      </c>
      <c r="D1911" s="13"/>
      <c r="F1911" s="1" t="str">
        <f>CONCATENATE(Tabla13[[#This Row],[CODIGO CONTABLE]]," ",Tabla13[[#This Row],[DENOMINACIÓN]])</f>
        <v>464107 Comisiones confirming USD</v>
      </c>
      <c r="G1911" s="1" t="b">
        <f>ISNUMBER(SEARCH($J$1,Tabla35[[#This Row],[DATO PCGEM19]],1))</f>
        <v>0</v>
      </c>
    </row>
    <row r="1912" spans="1:7" ht="15" x14ac:dyDescent="0.25">
      <c r="A1912" s="20">
        <v>4642</v>
      </c>
      <c r="B1912" t="s">
        <v>291</v>
      </c>
      <c r="C1912" s="11" t="str">
        <f t="shared" si="30"/>
        <v>Divisionaria</v>
      </c>
      <c r="D1912" s="13"/>
      <c r="F1912" s="1" t="str">
        <f>CONCATENATE(Tabla13[[#This Row],[CODIGO CONTABLE]]," ",Tabla13[[#This Row],[DENOMINACIÓN]])</f>
        <v>4642 Instrumentos financieros derivados</v>
      </c>
      <c r="G1912" s="1" t="b">
        <f>ISNUMBER(SEARCH($J$1,Tabla35[[#This Row],[DATO PCGEM19]],1))</f>
        <v>0</v>
      </c>
    </row>
    <row r="1913" spans="1:7" ht="15" x14ac:dyDescent="0.25">
      <c r="A1913" s="20">
        <v>46421</v>
      </c>
      <c r="B1913" t="s">
        <v>874</v>
      </c>
      <c r="C1913" s="11" t="str">
        <f t="shared" si="30"/>
        <v>Subdivisionaria</v>
      </c>
      <c r="D1913" s="13"/>
      <c r="F1913" s="1" t="str">
        <f>CONCATENATE(Tabla13[[#This Row],[CODIGO CONTABLE]]," ",Tabla13[[#This Row],[DENOMINACIÓN]])</f>
        <v>46421 Cartera de negociación</v>
      </c>
      <c r="G1913" s="1" t="b">
        <f>ISNUMBER(SEARCH($J$1,Tabla35[[#This Row],[DATO PCGEM19]],1))</f>
        <v>0</v>
      </c>
    </row>
    <row r="1914" spans="1:7" ht="15" x14ac:dyDescent="0.25">
      <c r="A1914" s="21">
        <v>464211</v>
      </c>
      <c r="B1914" t="s">
        <v>874</v>
      </c>
      <c r="C1914" s="11" t="str">
        <f t="shared" si="30"/>
        <v>Analítica</v>
      </c>
      <c r="D1914" s="13"/>
      <c r="F1914" s="1" t="str">
        <f>CONCATENATE(Tabla13[[#This Row],[CODIGO CONTABLE]]," ",Tabla13[[#This Row],[DENOMINACIÓN]])</f>
        <v>464211 Cartera de negociación</v>
      </c>
      <c r="G1914" s="1" t="b">
        <f>ISNUMBER(SEARCH($J$1,Tabla35[[#This Row],[DATO PCGEM19]],1))</f>
        <v>0</v>
      </c>
    </row>
    <row r="1915" spans="1:7" ht="15" x14ac:dyDescent="0.25">
      <c r="A1915" s="20">
        <v>46422</v>
      </c>
      <c r="B1915" t="s">
        <v>875</v>
      </c>
      <c r="C1915" s="11" t="str">
        <f t="shared" si="30"/>
        <v>Subdivisionaria</v>
      </c>
      <c r="D1915" s="13"/>
      <c r="F1915" s="1" t="str">
        <f>CONCATENATE(Tabla13[[#This Row],[CODIGO CONTABLE]]," ",Tabla13[[#This Row],[DENOMINACIÓN]])</f>
        <v>46422 Instrumentos de cobertura</v>
      </c>
      <c r="G1915" s="1" t="b">
        <f>ISNUMBER(SEARCH($J$1,Tabla35[[#This Row],[DATO PCGEM19]],1))</f>
        <v>0</v>
      </c>
    </row>
    <row r="1916" spans="1:7" ht="15" x14ac:dyDescent="0.25">
      <c r="A1916" s="21">
        <v>464221</v>
      </c>
      <c r="B1916" t="s">
        <v>875</v>
      </c>
      <c r="C1916" s="11" t="str">
        <f t="shared" si="30"/>
        <v>Analítica</v>
      </c>
      <c r="D1916" s="13"/>
      <c r="F1916" s="1" t="str">
        <f>CONCATENATE(Tabla13[[#This Row],[CODIGO CONTABLE]]," ",Tabla13[[#This Row],[DENOMINACIÓN]])</f>
        <v>464221 Instrumentos de cobertura</v>
      </c>
      <c r="G1916" s="1" t="b">
        <f>ISNUMBER(SEARCH($J$1,Tabla35[[#This Row],[DATO PCGEM19]],1))</f>
        <v>0</v>
      </c>
    </row>
    <row r="1917" spans="1:7" ht="15" x14ac:dyDescent="0.25">
      <c r="A1917" s="20">
        <v>465</v>
      </c>
      <c r="B1917" t="s">
        <v>876</v>
      </c>
      <c r="C1917" s="11" t="str">
        <f t="shared" si="30"/>
        <v>Subcuenta</v>
      </c>
      <c r="D1917" s="13"/>
      <c r="F1917" s="1" t="str">
        <f>CONCATENATE(Tabla13[[#This Row],[CODIGO CONTABLE]]," ",Tabla13[[#This Row],[DENOMINACIÓN]])</f>
        <v>465 Pasivos por compra de activo inmovilizado</v>
      </c>
      <c r="G1917" s="1" t="b">
        <f>ISNUMBER(SEARCH($J$1,Tabla35[[#This Row],[DATO PCGEM19]],1))</f>
        <v>0</v>
      </c>
    </row>
    <row r="1918" spans="1:7" ht="15" x14ac:dyDescent="0.25">
      <c r="A1918" s="20">
        <v>4651</v>
      </c>
      <c r="B1918" t="s">
        <v>877</v>
      </c>
      <c r="C1918" s="11" t="str">
        <f t="shared" si="30"/>
        <v>Divisionaria</v>
      </c>
      <c r="D1918" s="13"/>
      <c r="F1918" s="1" t="str">
        <f>CONCATENATE(Tabla13[[#This Row],[CODIGO CONTABLE]]," ",Tabla13[[#This Row],[DENOMINACIÓN]])</f>
        <v>4651 Inversiones mobiliarias</v>
      </c>
      <c r="G1918" s="1" t="b">
        <f>ISNUMBER(SEARCH($J$1,Tabla35[[#This Row],[DATO PCGEM19]],1))</f>
        <v>0</v>
      </c>
    </row>
    <row r="1919" spans="1:7" ht="15" x14ac:dyDescent="0.25">
      <c r="A1919" s="21">
        <v>465101</v>
      </c>
      <c r="B1919" t="s">
        <v>877</v>
      </c>
      <c r="C1919" s="11" t="str">
        <f t="shared" si="30"/>
        <v>Analítica</v>
      </c>
      <c r="D1919" s="13"/>
      <c r="F1919" s="1" t="str">
        <f>CONCATENATE(Tabla13[[#This Row],[CODIGO CONTABLE]]," ",Tabla13[[#This Row],[DENOMINACIÓN]])</f>
        <v>465101 Inversiones mobiliarias</v>
      </c>
      <c r="G1919" s="1" t="b">
        <f>ISNUMBER(SEARCH($J$1,Tabla35[[#This Row],[DATO PCGEM19]],1))</f>
        <v>0</v>
      </c>
    </row>
    <row r="1920" spans="1:7" ht="15" x14ac:dyDescent="0.25">
      <c r="A1920" s="20">
        <v>4652</v>
      </c>
      <c r="B1920" t="s">
        <v>282</v>
      </c>
      <c r="C1920" s="11" t="str">
        <f t="shared" si="30"/>
        <v>Divisionaria</v>
      </c>
      <c r="D1920" s="13"/>
      <c r="F1920" s="1" t="str">
        <f>CONCATENATE(Tabla13[[#This Row],[CODIGO CONTABLE]]," ",Tabla13[[#This Row],[DENOMINACIÓN]])</f>
        <v>4652 Propiedades de inversión</v>
      </c>
      <c r="G1920" s="1" t="b">
        <f>ISNUMBER(SEARCH($J$1,Tabla35[[#This Row],[DATO PCGEM19]],1))</f>
        <v>0</v>
      </c>
    </row>
    <row r="1921" spans="1:7" ht="15" x14ac:dyDescent="0.25">
      <c r="A1921" s="21">
        <v>465201</v>
      </c>
      <c r="B1921" t="s">
        <v>282</v>
      </c>
      <c r="C1921" s="11" t="str">
        <f t="shared" si="30"/>
        <v>Analítica</v>
      </c>
      <c r="D1921" s="13"/>
      <c r="F1921" s="1" t="str">
        <f>CONCATENATE(Tabla13[[#This Row],[CODIGO CONTABLE]]," ",Tabla13[[#This Row],[DENOMINACIÓN]])</f>
        <v>465201 Propiedades de inversión</v>
      </c>
      <c r="G1921" s="1" t="b">
        <f>ISNUMBER(SEARCH($J$1,Tabla35[[#This Row],[DATO PCGEM19]],1))</f>
        <v>0</v>
      </c>
    </row>
    <row r="1922" spans="1:7" ht="15" x14ac:dyDescent="0.25">
      <c r="A1922" s="20">
        <v>4653</v>
      </c>
      <c r="B1922" t="s">
        <v>878</v>
      </c>
      <c r="C1922" s="11" t="str">
        <f t="shared" si="30"/>
        <v>Divisionaria</v>
      </c>
      <c r="D1922" s="13"/>
      <c r="F1922" s="1" t="str">
        <f>CONCATENATE(Tabla13[[#This Row],[CODIGO CONTABLE]]," ",Tabla13[[#This Row],[DENOMINACIÓN]])</f>
        <v>4653 Activos adquiridos en arrendamiento financiero</v>
      </c>
      <c r="G1922" s="1" t="b">
        <f>ISNUMBER(SEARCH($J$1,Tabla35[[#This Row],[DATO PCGEM19]],1))</f>
        <v>0</v>
      </c>
    </row>
    <row r="1923" spans="1:7" ht="15" x14ac:dyDescent="0.25">
      <c r="A1923" s="21">
        <v>465301</v>
      </c>
      <c r="B1923" t="s">
        <v>878</v>
      </c>
      <c r="C1923" s="11" t="str">
        <f t="shared" si="30"/>
        <v>Analítica</v>
      </c>
      <c r="D1923" s="13"/>
      <c r="F1923" s="1" t="str">
        <f>CONCATENATE(Tabla13[[#This Row],[CODIGO CONTABLE]]," ",Tabla13[[#This Row],[DENOMINACIÓN]])</f>
        <v>465301 Activos adquiridos en arrendamiento financiero</v>
      </c>
      <c r="G1923" s="1" t="b">
        <f>ISNUMBER(SEARCH($J$1,Tabla35[[#This Row],[DATO PCGEM19]],1))</f>
        <v>0</v>
      </c>
    </row>
    <row r="1924" spans="1:7" ht="15" x14ac:dyDescent="0.25">
      <c r="A1924" s="20">
        <v>4654</v>
      </c>
      <c r="B1924" t="s">
        <v>283</v>
      </c>
      <c r="C1924" s="11" t="str">
        <f t="shared" si="30"/>
        <v>Divisionaria</v>
      </c>
      <c r="D1924" s="13"/>
      <c r="F1924" s="1" t="str">
        <f>CONCATENATE(Tabla13[[#This Row],[CODIGO CONTABLE]]," ",Tabla13[[#This Row],[DENOMINACIÓN]])</f>
        <v>4654 Propiedad, planta y equipo</v>
      </c>
      <c r="G1924" s="1" t="b">
        <f>ISNUMBER(SEARCH($J$1,Tabla35[[#This Row],[DATO PCGEM19]],1))</f>
        <v>0</v>
      </c>
    </row>
    <row r="1925" spans="1:7" ht="15" x14ac:dyDescent="0.25">
      <c r="A1925" s="21">
        <v>465401</v>
      </c>
      <c r="B1925" t="s">
        <v>283</v>
      </c>
      <c r="C1925" s="11" t="str">
        <f t="shared" si="30"/>
        <v>Analítica</v>
      </c>
      <c r="D1925" s="13"/>
      <c r="F1925" s="1" t="str">
        <f>CONCATENATE(Tabla13[[#This Row],[CODIGO CONTABLE]]," ",Tabla13[[#This Row],[DENOMINACIÓN]])</f>
        <v>465401 Propiedad, planta y equipo</v>
      </c>
      <c r="G1925" s="1" t="b">
        <f>ISNUMBER(SEARCH($J$1,Tabla35[[#This Row],[DATO PCGEM19]],1))</f>
        <v>0</v>
      </c>
    </row>
    <row r="1926" spans="1:7" ht="15" x14ac:dyDescent="0.25">
      <c r="A1926" s="20">
        <v>4655</v>
      </c>
      <c r="B1926" t="s">
        <v>284</v>
      </c>
      <c r="C1926" s="11" t="str">
        <f t="shared" si="30"/>
        <v>Divisionaria</v>
      </c>
      <c r="D1926" s="13"/>
      <c r="F1926" s="1" t="str">
        <f>CONCATENATE(Tabla13[[#This Row],[CODIGO CONTABLE]]," ",Tabla13[[#This Row],[DENOMINACIÓN]])</f>
        <v>4655 Intangibles</v>
      </c>
      <c r="G1926" s="1" t="b">
        <f>ISNUMBER(SEARCH($J$1,Tabla35[[#This Row],[DATO PCGEM19]],1))</f>
        <v>0</v>
      </c>
    </row>
    <row r="1927" spans="1:7" ht="15" x14ac:dyDescent="0.25">
      <c r="A1927" s="21">
        <v>465501</v>
      </c>
      <c r="B1927" t="s">
        <v>284</v>
      </c>
      <c r="C1927" s="11" t="str">
        <f t="shared" si="30"/>
        <v>Analítica</v>
      </c>
      <c r="D1927" s="13"/>
      <c r="F1927" s="1" t="str">
        <f>CONCATENATE(Tabla13[[#This Row],[CODIGO CONTABLE]]," ",Tabla13[[#This Row],[DENOMINACIÓN]])</f>
        <v>465501 Intangibles</v>
      </c>
      <c r="G1927" s="1" t="b">
        <f>ISNUMBER(SEARCH($J$1,Tabla35[[#This Row],[DATO PCGEM19]],1))</f>
        <v>0</v>
      </c>
    </row>
    <row r="1928" spans="1:7" ht="15" x14ac:dyDescent="0.25">
      <c r="A1928" s="20">
        <v>4656</v>
      </c>
      <c r="B1928" t="s">
        <v>285</v>
      </c>
      <c r="C1928" s="11" t="str">
        <f t="shared" si="30"/>
        <v>Divisionaria</v>
      </c>
      <c r="D1928" s="13"/>
      <c r="F1928" s="1" t="str">
        <f>CONCATENATE(Tabla13[[#This Row],[CODIGO CONTABLE]]," ",Tabla13[[#This Row],[DENOMINACIÓN]])</f>
        <v>4656 Activos biológicos</v>
      </c>
      <c r="G1928" s="1" t="b">
        <f>ISNUMBER(SEARCH($J$1,Tabla35[[#This Row],[DATO PCGEM19]],1))</f>
        <v>0</v>
      </c>
    </row>
    <row r="1929" spans="1:7" ht="15" x14ac:dyDescent="0.25">
      <c r="A1929" s="21">
        <v>465601</v>
      </c>
      <c r="B1929" t="s">
        <v>285</v>
      </c>
      <c r="C1929" s="11" t="str">
        <f t="shared" si="30"/>
        <v>Analítica</v>
      </c>
      <c r="D1929" s="13"/>
      <c r="F1929" s="1" t="str">
        <f>CONCATENATE(Tabla13[[#This Row],[CODIGO CONTABLE]]," ",Tabla13[[#This Row],[DENOMINACIÓN]])</f>
        <v>465601 Activos biológicos</v>
      </c>
      <c r="G1929" s="1" t="b">
        <f>ISNUMBER(SEARCH($J$1,Tabla35[[#This Row],[DATO PCGEM19]],1))</f>
        <v>0</v>
      </c>
    </row>
    <row r="1930" spans="1:7" ht="15" x14ac:dyDescent="0.25">
      <c r="A1930" s="20">
        <v>466</v>
      </c>
      <c r="B1930" t="s">
        <v>879</v>
      </c>
      <c r="C1930" s="11" t="str">
        <f t="shared" si="30"/>
        <v>Subcuenta</v>
      </c>
      <c r="D1930" s="13"/>
      <c r="F1930" s="1" t="str">
        <f>CONCATENATE(Tabla13[[#This Row],[CODIGO CONTABLE]]," ",Tabla13[[#This Row],[DENOMINACIÓN]])</f>
        <v>466 Participación de terceros en acuerdos conjuntos</v>
      </c>
      <c r="G1930" s="1" t="b">
        <f>ISNUMBER(SEARCH($J$1,Tabla35[[#This Row],[DATO PCGEM19]],1))</f>
        <v>0</v>
      </c>
    </row>
    <row r="1931" spans="1:7" ht="15" x14ac:dyDescent="0.25">
      <c r="A1931" s="21">
        <v>466101</v>
      </c>
      <c r="B1931" t="s">
        <v>879</v>
      </c>
      <c r="C1931" s="11" t="str">
        <f t="shared" si="30"/>
        <v>Analítica</v>
      </c>
      <c r="D1931" s="13"/>
      <c r="F1931" s="1" t="str">
        <f>CONCATENATE(Tabla13[[#This Row],[CODIGO CONTABLE]]," ",Tabla13[[#This Row],[DENOMINACIÓN]])</f>
        <v>466101 Participación de terceros en acuerdos conjuntos</v>
      </c>
      <c r="G1931" s="1" t="b">
        <f>ISNUMBER(SEARCH($J$1,Tabla35[[#This Row],[DATO PCGEM19]],1))</f>
        <v>0</v>
      </c>
    </row>
    <row r="1932" spans="1:7" ht="15" x14ac:dyDescent="0.25">
      <c r="A1932" s="20">
        <v>467</v>
      </c>
      <c r="B1932" t="s">
        <v>880</v>
      </c>
      <c r="C1932" s="11" t="str">
        <f t="shared" si="30"/>
        <v>Subcuenta</v>
      </c>
      <c r="D1932" s="13"/>
      <c r="F1932" s="1" t="str">
        <f>CONCATENATE(Tabla13[[#This Row],[CODIGO CONTABLE]]," ",Tabla13[[#This Row],[DENOMINACIÓN]])</f>
        <v>467 Depósitos recibidos en garantía</v>
      </c>
      <c r="G1932" s="1" t="b">
        <f>ISNUMBER(SEARCH($J$1,Tabla35[[#This Row],[DATO PCGEM19]],1))</f>
        <v>0</v>
      </c>
    </row>
    <row r="1933" spans="1:7" ht="15" x14ac:dyDescent="0.25">
      <c r="A1933" s="21">
        <v>467101</v>
      </c>
      <c r="B1933" t="s">
        <v>880</v>
      </c>
      <c r="C1933" s="11" t="str">
        <f t="shared" si="30"/>
        <v>Analítica</v>
      </c>
      <c r="D1933" s="13"/>
      <c r="F1933" s="1" t="str">
        <f>CONCATENATE(Tabla13[[#This Row],[CODIGO CONTABLE]]," ",Tabla13[[#This Row],[DENOMINACIÓN]])</f>
        <v>467101 Depósitos recibidos en garantía</v>
      </c>
      <c r="G1933" s="1" t="b">
        <f>ISNUMBER(SEARCH($J$1,Tabla35[[#This Row],[DATO PCGEM19]],1))</f>
        <v>0</v>
      </c>
    </row>
    <row r="1934" spans="1:7" ht="15" x14ac:dyDescent="0.25">
      <c r="A1934" s="20">
        <v>469</v>
      </c>
      <c r="B1934" t="s">
        <v>881</v>
      </c>
      <c r="C1934" s="11" t="str">
        <f t="shared" si="30"/>
        <v>Subcuenta</v>
      </c>
      <c r="D1934" s="13"/>
      <c r="F1934" s="1" t="str">
        <f>CONCATENATE(Tabla13[[#This Row],[CODIGO CONTABLE]]," ",Tabla13[[#This Row],[DENOMINACIÓN]])</f>
        <v>469 Otras cuentas por pagar diversas</v>
      </c>
      <c r="G1934" s="1" t="b">
        <f>ISNUMBER(SEARCH($J$1,Tabla35[[#This Row],[DATO PCGEM19]],1))</f>
        <v>0</v>
      </c>
    </row>
    <row r="1935" spans="1:7" ht="15" x14ac:dyDescent="0.25">
      <c r="A1935" s="20">
        <v>4691</v>
      </c>
      <c r="B1935" t="s">
        <v>882</v>
      </c>
      <c r="C1935" s="11" t="str">
        <f t="shared" ref="C1935:C1998" si="31">IF(LEN(A1935)=1, "Elemento", IF(LEN(A1935)=2, "Cuenta", IF(LEN(A1935)=3, "Subcuenta", IF(LEN(A1935)=4, "Divisionaria", IF(LEN(A1935)=5, "Subdivisionaria", "Analítica")))))</f>
        <v>Divisionaria</v>
      </c>
      <c r="D1935" s="13"/>
      <c r="F1935" s="1" t="str">
        <f>CONCATENATE(Tabla13[[#This Row],[CODIGO CONTABLE]]," ",Tabla13[[#This Row],[DENOMINACIÓN]])</f>
        <v>4691 Subsidios gubernamentales</v>
      </c>
      <c r="G1935" s="1" t="b">
        <f>ISNUMBER(SEARCH($J$1,Tabla35[[#This Row],[DATO PCGEM19]],1))</f>
        <v>0</v>
      </c>
    </row>
    <row r="1936" spans="1:7" ht="15" x14ac:dyDescent="0.25">
      <c r="A1936" s="21">
        <v>469101</v>
      </c>
      <c r="B1936" t="s">
        <v>882</v>
      </c>
      <c r="C1936" s="11" t="str">
        <f t="shared" si="31"/>
        <v>Analítica</v>
      </c>
      <c r="D1936" s="13"/>
      <c r="F1936" s="1" t="str">
        <f>CONCATENATE(Tabla13[[#This Row],[CODIGO CONTABLE]]," ",Tabla13[[#This Row],[DENOMINACIÓN]])</f>
        <v>469101 Subsidios gubernamentales</v>
      </c>
      <c r="G1936" s="1" t="b">
        <f>ISNUMBER(SEARCH($J$1,Tabla35[[#This Row],[DATO PCGEM19]],1))</f>
        <v>0</v>
      </c>
    </row>
    <row r="1937" spans="1:7" ht="15" x14ac:dyDescent="0.25">
      <c r="A1937" s="20">
        <v>4692</v>
      </c>
      <c r="B1937" t="s">
        <v>883</v>
      </c>
      <c r="C1937" s="11" t="str">
        <f t="shared" si="31"/>
        <v>Divisionaria</v>
      </c>
      <c r="D1937" s="13"/>
      <c r="F1937" s="1" t="str">
        <f>CONCATENATE(Tabla13[[#This Row],[CODIGO CONTABLE]]," ",Tabla13[[#This Row],[DENOMINACIÓN]])</f>
        <v>4692 Donaciones condicionadas</v>
      </c>
      <c r="G1937" s="1" t="b">
        <f>ISNUMBER(SEARCH($J$1,Tabla35[[#This Row],[DATO PCGEM19]],1))</f>
        <v>0</v>
      </c>
    </row>
    <row r="1938" spans="1:7" ht="15" x14ac:dyDescent="0.25">
      <c r="A1938" s="21">
        <v>469201</v>
      </c>
      <c r="B1938" t="s">
        <v>883</v>
      </c>
      <c r="C1938" s="11" t="str">
        <f t="shared" si="31"/>
        <v>Analítica</v>
      </c>
      <c r="D1938" s="13"/>
      <c r="F1938" s="1" t="str">
        <f>CONCATENATE(Tabla13[[#This Row],[CODIGO CONTABLE]]," ",Tabla13[[#This Row],[DENOMINACIÓN]])</f>
        <v>469201 Donaciones condicionadas</v>
      </c>
      <c r="G1938" s="1" t="b">
        <f>ISNUMBER(SEARCH($J$1,Tabla35[[#This Row],[DATO PCGEM19]],1))</f>
        <v>0</v>
      </c>
    </row>
    <row r="1939" spans="1:7" ht="15" x14ac:dyDescent="0.25">
      <c r="A1939" s="20">
        <v>4699</v>
      </c>
      <c r="B1939" t="s">
        <v>820</v>
      </c>
      <c r="C1939" s="11" t="str">
        <f t="shared" si="31"/>
        <v>Divisionaria</v>
      </c>
      <c r="D1939" s="13"/>
      <c r="F1939" s="1" t="str">
        <f>CONCATENATE(Tabla13[[#This Row],[CODIGO CONTABLE]]," ",Tabla13[[#This Row],[DENOMINACIÓN]])</f>
        <v>4699 Otras cuentas por pagar</v>
      </c>
      <c r="G1939" s="1" t="b">
        <f>ISNUMBER(SEARCH($J$1,Tabla35[[#This Row],[DATO PCGEM19]],1))</f>
        <v>0</v>
      </c>
    </row>
    <row r="1940" spans="1:7" ht="15" x14ac:dyDescent="0.25">
      <c r="A1940" s="21">
        <v>469901</v>
      </c>
      <c r="B1940" t="s">
        <v>821</v>
      </c>
      <c r="C1940" s="11" t="str">
        <f t="shared" si="31"/>
        <v>Analítica</v>
      </c>
      <c r="D1940" s="13"/>
      <c r="F1940" s="1" t="str">
        <f>CONCATENATE(Tabla13[[#This Row],[CODIGO CONTABLE]]," ",Tabla13[[#This Row],[DENOMINACIÓN]])</f>
        <v>469901 Otras cuentas por pagar PEN</v>
      </c>
      <c r="G1940" s="1" t="b">
        <f>ISNUMBER(SEARCH($J$1,Tabla35[[#This Row],[DATO PCGEM19]],1))</f>
        <v>0</v>
      </c>
    </row>
    <row r="1941" spans="1:7" ht="15" x14ac:dyDescent="0.25">
      <c r="A1941" s="21">
        <v>469902</v>
      </c>
      <c r="B1941" t="s">
        <v>822</v>
      </c>
      <c r="C1941" s="11" t="str">
        <f t="shared" si="31"/>
        <v>Analítica</v>
      </c>
      <c r="D1941" s="13"/>
      <c r="F1941" s="1" t="str">
        <f>CONCATENATE(Tabla13[[#This Row],[CODIGO CONTABLE]]," ",Tabla13[[#This Row],[DENOMINACIÓN]])</f>
        <v>469902 Otras cuentas por pagar USD</v>
      </c>
      <c r="G1941" s="1" t="b">
        <f>ISNUMBER(SEARCH($J$1,Tabla35[[#This Row],[DATO PCGEM19]],1))</f>
        <v>0</v>
      </c>
    </row>
    <row r="1942" spans="1:7" ht="15" x14ac:dyDescent="0.25">
      <c r="A1942" s="21">
        <v>469903</v>
      </c>
      <c r="B1942" t="s">
        <v>884</v>
      </c>
      <c r="C1942" s="11" t="str">
        <f t="shared" si="31"/>
        <v>Analítica</v>
      </c>
      <c r="D1942" s="13"/>
      <c r="F1942" s="1" t="str">
        <f>CONCATENATE(Tabla13[[#This Row],[CODIGO CONTABLE]]," ",Tabla13[[#This Row],[DENOMINACIÓN]])</f>
        <v>469903 Planilla de movilidad</v>
      </c>
      <c r="G1942" s="1" t="b">
        <f>ISNUMBER(SEARCH($J$1,Tabla35[[#This Row],[DATO PCGEM19]],1))</f>
        <v>0</v>
      </c>
    </row>
    <row r="1943" spans="1:7" ht="15" x14ac:dyDescent="0.25">
      <c r="A1943" s="21">
        <v>469905</v>
      </c>
      <c r="B1943" t="s">
        <v>885</v>
      </c>
      <c r="C1943" s="11" t="str">
        <f t="shared" si="31"/>
        <v>Analítica</v>
      </c>
      <c r="D1943" s="13"/>
      <c r="F1943" s="1" t="str">
        <f>CONCATENATE(Tabla13[[#This Row],[CODIGO CONTABLE]]," ",Tabla13[[#This Row],[DENOMINACIÓN]])</f>
        <v>469905 Alquileres por pagar</v>
      </c>
      <c r="G1943" s="1" t="b">
        <f>ISNUMBER(SEARCH($J$1,Tabla35[[#This Row],[DATO PCGEM19]],1))</f>
        <v>0</v>
      </c>
    </row>
    <row r="1944" spans="1:7" ht="15" x14ac:dyDescent="0.25">
      <c r="A1944" s="21">
        <v>469911</v>
      </c>
      <c r="B1944" t="s">
        <v>886</v>
      </c>
      <c r="C1944" s="11" t="str">
        <f t="shared" si="31"/>
        <v>Analítica</v>
      </c>
      <c r="D1944" s="13"/>
      <c r="F1944" s="1" t="str">
        <f>CONCATENATE(Tabla13[[#This Row],[CODIGO CONTABLE]]," ",Tabla13[[#This Row],[DENOMINACIÓN]])</f>
        <v>469911 Reclamacion por factoring</v>
      </c>
      <c r="G1944" s="1" t="b">
        <f>ISNUMBER(SEARCH($J$1,Tabla35[[#This Row],[DATO PCGEM19]],1))</f>
        <v>0</v>
      </c>
    </row>
    <row r="1945" spans="1:7" ht="15" x14ac:dyDescent="0.25">
      <c r="A1945" s="18">
        <v>47</v>
      </c>
      <c r="B1945" s="19" t="s">
        <v>887</v>
      </c>
      <c r="C1945" s="11" t="str">
        <f t="shared" si="31"/>
        <v>Cuenta</v>
      </c>
      <c r="D1945" s="13"/>
      <c r="F1945" s="1" t="str">
        <f>CONCATENATE(Tabla13[[#This Row],[CODIGO CONTABLE]]," ",Tabla13[[#This Row],[DENOMINACIÓN]])</f>
        <v>47 CUENTAS POR PAGAR DIVERSAS-RELACIONADAS</v>
      </c>
      <c r="G1945" s="1" t="b">
        <f>ISNUMBER(SEARCH($J$1,Tabla35[[#This Row],[DATO PCGEM19]],1))</f>
        <v>0</v>
      </c>
    </row>
    <row r="1946" spans="1:7" ht="15" x14ac:dyDescent="0.25">
      <c r="A1946" s="20">
        <v>471</v>
      </c>
      <c r="B1946" t="s">
        <v>228</v>
      </c>
      <c r="C1946" s="11" t="str">
        <f t="shared" si="31"/>
        <v>Subcuenta</v>
      </c>
      <c r="D1946" s="13"/>
      <c r="F1946" s="1" t="str">
        <f>CONCATENATE(Tabla13[[#This Row],[CODIGO CONTABLE]]," ",Tabla13[[#This Row],[DENOMINACIÓN]])</f>
        <v>471 Préstamos</v>
      </c>
      <c r="G1946" s="1" t="b">
        <f>ISNUMBER(SEARCH($J$1,Tabla35[[#This Row],[DATO PCGEM19]],1))</f>
        <v>0</v>
      </c>
    </row>
    <row r="1947" spans="1:7" ht="15" x14ac:dyDescent="0.25">
      <c r="A1947" s="21">
        <v>471101</v>
      </c>
      <c r="B1947" t="s">
        <v>229</v>
      </c>
      <c r="C1947" s="11" t="str">
        <f t="shared" si="31"/>
        <v>Analítica</v>
      </c>
      <c r="D1947" s="13"/>
      <c r="F1947" s="1" t="str">
        <f>CONCATENATE(Tabla13[[#This Row],[CODIGO CONTABLE]]," ",Tabla13[[#This Row],[DENOMINACIÓN]])</f>
        <v>471101 Préstamos PEN</v>
      </c>
      <c r="G1947" s="1" t="b">
        <f>ISNUMBER(SEARCH($J$1,Tabla35[[#This Row],[DATO PCGEM19]],1))</f>
        <v>0</v>
      </c>
    </row>
    <row r="1948" spans="1:7" ht="15" x14ac:dyDescent="0.25">
      <c r="A1948" s="21">
        <v>471102</v>
      </c>
      <c r="B1948" t="s">
        <v>230</v>
      </c>
      <c r="C1948" s="11" t="str">
        <f t="shared" si="31"/>
        <v>Analítica</v>
      </c>
      <c r="D1948" s="13"/>
      <c r="F1948" s="1" t="str">
        <f>CONCATENATE(Tabla13[[#This Row],[CODIGO CONTABLE]]," ",Tabla13[[#This Row],[DENOMINACIÓN]])</f>
        <v>471102 Préstamos USD</v>
      </c>
      <c r="G1948" s="1" t="b">
        <f>ISNUMBER(SEARCH($J$1,Tabla35[[#This Row],[DATO PCGEM19]],1))</f>
        <v>0</v>
      </c>
    </row>
    <row r="1949" spans="1:7" ht="15" x14ac:dyDescent="0.25">
      <c r="A1949" s="20">
        <v>472</v>
      </c>
      <c r="B1949" t="s">
        <v>366</v>
      </c>
      <c r="C1949" s="11" t="str">
        <f t="shared" si="31"/>
        <v>Subcuenta</v>
      </c>
      <c r="D1949" s="13"/>
      <c r="F1949" s="1" t="str">
        <f>CONCATENATE(Tabla13[[#This Row],[CODIGO CONTABLE]]," ",Tabla13[[#This Row],[DENOMINACIÓN]])</f>
        <v>472 Costos de financiación</v>
      </c>
      <c r="G1949" s="1" t="b">
        <f>ISNUMBER(SEARCH($J$1,Tabla35[[#This Row],[DATO PCGEM19]],1))</f>
        <v>0</v>
      </c>
    </row>
    <row r="1950" spans="1:7" ht="15" x14ac:dyDescent="0.25">
      <c r="A1950" s="21">
        <v>472101</v>
      </c>
      <c r="B1950" t="s">
        <v>888</v>
      </c>
      <c r="C1950" s="11" t="str">
        <f t="shared" si="31"/>
        <v>Analítica</v>
      </c>
      <c r="D1950" s="13"/>
      <c r="F1950" s="1" t="str">
        <f>CONCATENATE(Tabla13[[#This Row],[CODIGO CONTABLE]]," ",Tabla13[[#This Row],[DENOMINACIÓN]])</f>
        <v>472101 Costos de financiación PEN</v>
      </c>
      <c r="G1950" s="1" t="b">
        <f>ISNUMBER(SEARCH($J$1,Tabla35[[#This Row],[DATO PCGEM19]],1))</f>
        <v>0</v>
      </c>
    </row>
    <row r="1951" spans="1:7" ht="15" x14ac:dyDescent="0.25">
      <c r="A1951" s="21">
        <v>472102</v>
      </c>
      <c r="B1951" t="s">
        <v>889</v>
      </c>
      <c r="C1951" s="11" t="str">
        <f t="shared" si="31"/>
        <v>Analítica</v>
      </c>
      <c r="D1951" s="13"/>
      <c r="F1951" s="1" t="str">
        <f>CONCATENATE(Tabla13[[#This Row],[CODIGO CONTABLE]]," ",Tabla13[[#This Row],[DENOMINACIÓN]])</f>
        <v>472102 Costos de financiación USD</v>
      </c>
      <c r="G1951" s="1" t="b">
        <f>ISNUMBER(SEARCH($J$1,Tabla35[[#This Row],[DATO PCGEM19]],1))</f>
        <v>0</v>
      </c>
    </row>
    <row r="1952" spans="1:7" ht="15" x14ac:dyDescent="0.25">
      <c r="A1952" s="20">
        <v>473</v>
      </c>
      <c r="B1952" t="s">
        <v>220</v>
      </c>
      <c r="C1952" s="11" t="str">
        <f t="shared" si="31"/>
        <v>Subcuenta</v>
      </c>
      <c r="D1952" s="13"/>
      <c r="F1952" s="1" t="str">
        <f>CONCATENATE(Tabla13[[#This Row],[CODIGO CONTABLE]]," ",Tabla13[[#This Row],[DENOMINACIÓN]])</f>
        <v>473 Anticipos recibidos</v>
      </c>
      <c r="G1952" s="1" t="b">
        <f>ISNUMBER(SEARCH($J$1,Tabla35[[#This Row],[DATO PCGEM19]],1))</f>
        <v>0</v>
      </c>
    </row>
    <row r="1953" spans="1:7" ht="15" x14ac:dyDescent="0.25">
      <c r="A1953" s="21">
        <v>473101</v>
      </c>
      <c r="B1953" t="s">
        <v>221</v>
      </c>
      <c r="C1953" s="11" t="str">
        <f t="shared" si="31"/>
        <v>Analítica</v>
      </c>
      <c r="D1953" s="13"/>
      <c r="F1953" s="1" t="str">
        <f>CONCATENATE(Tabla13[[#This Row],[CODIGO CONTABLE]]," ",Tabla13[[#This Row],[DENOMINACIÓN]])</f>
        <v>473101 Anticipos recibidos PEN</v>
      </c>
      <c r="G1953" s="1" t="b">
        <f>ISNUMBER(SEARCH($J$1,Tabla35[[#This Row],[DATO PCGEM19]],1))</f>
        <v>0</v>
      </c>
    </row>
    <row r="1954" spans="1:7" ht="15" x14ac:dyDescent="0.25">
      <c r="A1954" s="21">
        <v>473102</v>
      </c>
      <c r="B1954" t="s">
        <v>222</v>
      </c>
      <c r="C1954" s="11" t="str">
        <f t="shared" si="31"/>
        <v>Analítica</v>
      </c>
      <c r="D1954" s="13"/>
      <c r="F1954" s="1" t="str">
        <f>CONCATENATE(Tabla13[[#This Row],[CODIGO CONTABLE]]," ",Tabla13[[#This Row],[DENOMINACIÓN]])</f>
        <v>473102 Anticipos recibidos USD</v>
      </c>
      <c r="G1954" s="1" t="b">
        <f>ISNUMBER(SEARCH($J$1,Tabla35[[#This Row],[DATO PCGEM19]],1))</f>
        <v>0</v>
      </c>
    </row>
    <row r="1955" spans="1:7" ht="15" x14ac:dyDescent="0.25">
      <c r="A1955" s="20">
        <v>474</v>
      </c>
      <c r="B1955" t="s">
        <v>271</v>
      </c>
      <c r="C1955" s="11" t="str">
        <f t="shared" si="31"/>
        <v>Subcuenta</v>
      </c>
      <c r="D1955" s="13"/>
      <c r="F1955" s="1" t="str">
        <f>CONCATENATE(Tabla13[[#This Row],[CODIGO CONTABLE]]," ",Tabla13[[#This Row],[DENOMINACIÓN]])</f>
        <v>474 Regalías</v>
      </c>
      <c r="G1955" s="1" t="b">
        <f>ISNUMBER(SEARCH($J$1,Tabla35[[#This Row],[DATO PCGEM19]],1))</f>
        <v>0</v>
      </c>
    </row>
    <row r="1956" spans="1:7" ht="15" x14ac:dyDescent="0.25">
      <c r="A1956" s="21">
        <v>474101</v>
      </c>
      <c r="B1956" t="s">
        <v>271</v>
      </c>
      <c r="C1956" s="11" t="str">
        <f t="shared" si="31"/>
        <v>Analítica</v>
      </c>
      <c r="D1956" s="13"/>
      <c r="F1956" s="1" t="str">
        <f>CONCATENATE(Tabla13[[#This Row],[CODIGO CONTABLE]]," ",Tabla13[[#This Row],[DENOMINACIÓN]])</f>
        <v>474101 Regalías</v>
      </c>
      <c r="G1956" s="1" t="b">
        <f>ISNUMBER(SEARCH($J$1,Tabla35[[#This Row],[DATO PCGEM19]],1))</f>
        <v>0</v>
      </c>
    </row>
    <row r="1957" spans="1:7" ht="15" x14ac:dyDescent="0.25">
      <c r="A1957" s="20">
        <v>475</v>
      </c>
      <c r="B1957" t="s">
        <v>272</v>
      </c>
      <c r="C1957" s="11" t="str">
        <f t="shared" si="31"/>
        <v>Subcuenta</v>
      </c>
      <c r="D1957" s="13"/>
      <c r="F1957" s="1" t="str">
        <f>CONCATENATE(Tabla13[[#This Row],[CODIGO CONTABLE]]," ",Tabla13[[#This Row],[DENOMINACIÓN]])</f>
        <v>475 Dividendos</v>
      </c>
      <c r="G1957" s="1" t="b">
        <f>ISNUMBER(SEARCH($J$1,Tabla35[[#This Row],[DATO PCGEM19]],1))</f>
        <v>0</v>
      </c>
    </row>
    <row r="1958" spans="1:7" ht="15" x14ac:dyDescent="0.25">
      <c r="A1958" s="21">
        <v>475101</v>
      </c>
      <c r="B1958" t="s">
        <v>272</v>
      </c>
      <c r="C1958" s="11" t="str">
        <f t="shared" si="31"/>
        <v>Analítica</v>
      </c>
      <c r="D1958" s="13"/>
      <c r="F1958" s="1" t="str">
        <f>CONCATENATE(Tabla13[[#This Row],[CODIGO CONTABLE]]," ",Tabla13[[#This Row],[DENOMINACIÓN]])</f>
        <v>475101 Dividendos</v>
      </c>
      <c r="G1958" s="1" t="b">
        <f>ISNUMBER(SEARCH($J$1,Tabla35[[#This Row],[DATO PCGEM19]],1))</f>
        <v>0</v>
      </c>
    </row>
    <row r="1959" spans="1:7" ht="15" x14ac:dyDescent="0.25">
      <c r="A1959" s="20">
        <v>476</v>
      </c>
      <c r="B1959" t="s">
        <v>880</v>
      </c>
      <c r="C1959" s="11" t="str">
        <f t="shared" si="31"/>
        <v>Subcuenta</v>
      </c>
      <c r="D1959" s="13"/>
      <c r="F1959" s="1" t="str">
        <f>CONCATENATE(Tabla13[[#This Row],[CODIGO CONTABLE]]," ",Tabla13[[#This Row],[DENOMINACIÓN]])</f>
        <v>476 Depósitos recibidos en garantía</v>
      </c>
      <c r="G1959" s="1" t="b">
        <f>ISNUMBER(SEARCH($J$1,Tabla35[[#This Row],[DATO PCGEM19]],1))</f>
        <v>0</v>
      </c>
    </row>
    <row r="1960" spans="1:7" ht="15" x14ac:dyDescent="0.25">
      <c r="A1960" s="21">
        <v>476101</v>
      </c>
      <c r="B1960" t="s">
        <v>880</v>
      </c>
      <c r="C1960" s="11" t="str">
        <f t="shared" si="31"/>
        <v>Analítica</v>
      </c>
      <c r="D1960" s="13"/>
      <c r="F1960" s="1" t="str">
        <f>CONCATENATE(Tabla13[[#This Row],[CODIGO CONTABLE]]," ",Tabla13[[#This Row],[DENOMINACIÓN]])</f>
        <v>476101 Depósitos recibidos en garantía</v>
      </c>
      <c r="G1960" s="1" t="b">
        <f>ISNUMBER(SEARCH($J$1,Tabla35[[#This Row],[DATO PCGEM19]],1))</f>
        <v>0</v>
      </c>
    </row>
    <row r="1961" spans="1:7" ht="15" x14ac:dyDescent="0.25">
      <c r="A1961" s="20">
        <v>477</v>
      </c>
      <c r="B1961" t="s">
        <v>890</v>
      </c>
      <c r="C1961" s="11" t="str">
        <f t="shared" si="31"/>
        <v>Subcuenta</v>
      </c>
      <c r="D1961" s="13"/>
      <c r="F1961" s="1" t="str">
        <f>CONCATENATE(Tabla13[[#This Row],[CODIGO CONTABLE]]," ",Tabla13[[#This Row],[DENOMINACIÓN]])</f>
        <v>477 Pasivo por compra de activo  inmovilizado</v>
      </c>
      <c r="G1961" s="1" t="b">
        <f>ISNUMBER(SEARCH($J$1,Tabla35[[#This Row],[DATO PCGEM19]],1))</f>
        <v>0</v>
      </c>
    </row>
    <row r="1962" spans="1:7" ht="15" x14ac:dyDescent="0.25">
      <c r="A1962" s="20">
        <v>4771</v>
      </c>
      <c r="B1962" t="s">
        <v>877</v>
      </c>
      <c r="C1962" s="11" t="str">
        <f t="shared" si="31"/>
        <v>Divisionaria</v>
      </c>
      <c r="D1962" s="13"/>
      <c r="F1962" s="1" t="str">
        <f>CONCATENATE(Tabla13[[#This Row],[CODIGO CONTABLE]]," ",Tabla13[[#This Row],[DENOMINACIÓN]])</f>
        <v>4771 Inversiones mobiliarias</v>
      </c>
      <c r="G1962" s="1" t="b">
        <f>ISNUMBER(SEARCH($J$1,Tabla35[[#This Row],[DATO PCGEM19]],1))</f>
        <v>0</v>
      </c>
    </row>
    <row r="1963" spans="1:7" ht="15" x14ac:dyDescent="0.25">
      <c r="A1963" s="21">
        <v>477101</v>
      </c>
      <c r="B1963" t="s">
        <v>877</v>
      </c>
      <c r="C1963" s="11" t="str">
        <f t="shared" si="31"/>
        <v>Analítica</v>
      </c>
      <c r="D1963" s="13"/>
      <c r="F1963" s="1" t="str">
        <f>CONCATENATE(Tabla13[[#This Row],[CODIGO CONTABLE]]," ",Tabla13[[#This Row],[DENOMINACIÓN]])</f>
        <v>477101 Inversiones mobiliarias</v>
      </c>
      <c r="G1963" s="1" t="b">
        <f>ISNUMBER(SEARCH($J$1,Tabla35[[#This Row],[DATO PCGEM19]],1))</f>
        <v>0</v>
      </c>
    </row>
    <row r="1964" spans="1:7" ht="15" x14ac:dyDescent="0.25">
      <c r="A1964" s="20">
        <v>4772</v>
      </c>
      <c r="B1964" t="s">
        <v>891</v>
      </c>
      <c r="C1964" s="11" t="str">
        <f t="shared" si="31"/>
        <v>Divisionaria</v>
      </c>
      <c r="D1964" s="13"/>
      <c r="F1964" s="1" t="str">
        <f>CONCATENATE(Tabla13[[#This Row],[CODIGO CONTABLE]]," ",Tabla13[[#This Row],[DENOMINACIÓN]])</f>
        <v>4772 Inversiones inmobiliarias</v>
      </c>
      <c r="G1964" s="1" t="b">
        <f>ISNUMBER(SEARCH($J$1,Tabla35[[#This Row],[DATO PCGEM19]],1))</f>
        <v>0</v>
      </c>
    </row>
    <row r="1965" spans="1:7" ht="15" x14ac:dyDescent="0.25">
      <c r="A1965" s="21">
        <v>477201</v>
      </c>
      <c r="B1965" t="s">
        <v>891</v>
      </c>
      <c r="C1965" s="11" t="str">
        <f t="shared" si="31"/>
        <v>Analítica</v>
      </c>
      <c r="D1965" s="13"/>
      <c r="F1965" s="1" t="str">
        <f>CONCATENATE(Tabla13[[#This Row],[CODIGO CONTABLE]]," ",Tabla13[[#This Row],[DENOMINACIÓN]])</f>
        <v>477201 Inversiones inmobiliarias</v>
      </c>
      <c r="G1965" s="1" t="b">
        <f>ISNUMBER(SEARCH($J$1,Tabla35[[#This Row],[DATO PCGEM19]],1))</f>
        <v>0</v>
      </c>
    </row>
    <row r="1966" spans="1:7" ht="15" x14ac:dyDescent="0.25">
      <c r="A1966" s="20">
        <v>4773</v>
      </c>
      <c r="B1966" t="s">
        <v>878</v>
      </c>
      <c r="C1966" s="11" t="str">
        <f t="shared" si="31"/>
        <v>Divisionaria</v>
      </c>
      <c r="D1966" s="13"/>
      <c r="F1966" s="1" t="str">
        <f>CONCATENATE(Tabla13[[#This Row],[CODIGO CONTABLE]]," ",Tabla13[[#This Row],[DENOMINACIÓN]])</f>
        <v>4773 Activos adquiridos en arrendamiento financiero</v>
      </c>
      <c r="G1966" s="1" t="b">
        <f>ISNUMBER(SEARCH($J$1,Tabla35[[#This Row],[DATO PCGEM19]],1))</f>
        <v>0</v>
      </c>
    </row>
    <row r="1967" spans="1:7" ht="15" x14ac:dyDescent="0.25">
      <c r="A1967" s="21">
        <v>477301</v>
      </c>
      <c r="B1967" t="s">
        <v>878</v>
      </c>
      <c r="C1967" s="11" t="str">
        <f t="shared" si="31"/>
        <v>Analítica</v>
      </c>
      <c r="D1967" s="13"/>
      <c r="F1967" s="1" t="str">
        <f>CONCATENATE(Tabla13[[#This Row],[CODIGO CONTABLE]]," ",Tabla13[[#This Row],[DENOMINACIÓN]])</f>
        <v>477301 Activos adquiridos en arrendamiento financiero</v>
      </c>
      <c r="G1967" s="1" t="b">
        <f>ISNUMBER(SEARCH($J$1,Tabla35[[#This Row],[DATO PCGEM19]],1))</f>
        <v>0</v>
      </c>
    </row>
    <row r="1968" spans="1:7" ht="15" x14ac:dyDescent="0.25">
      <c r="A1968" s="20">
        <v>4774</v>
      </c>
      <c r="B1968" t="s">
        <v>283</v>
      </c>
      <c r="C1968" s="11" t="str">
        <f t="shared" si="31"/>
        <v>Divisionaria</v>
      </c>
      <c r="D1968" s="13"/>
      <c r="F1968" s="1" t="str">
        <f>CONCATENATE(Tabla13[[#This Row],[CODIGO CONTABLE]]," ",Tabla13[[#This Row],[DENOMINACIÓN]])</f>
        <v>4774 Propiedad, planta y equipo</v>
      </c>
      <c r="G1968" s="1" t="b">
        <f>ISNUMBER(SEARCH($J$1,Tabla35[[#This Row],[DATO PCGEM19]],1))</f>
        <v>0</v>
      </c>
    </row>
    <row r="1969" spans="1:7" ht="15" x14ac:dyDescent="0.25">
      <c r="A1969" s="21">
        <v>477401</v>
      </c>
      <c r="B1969" t="s">
        <v>283</v>
      </c>
      <c r="C1969" s="11" t="str">
        <f t="shared" si="31"/>
        <v>Analítica</v>
      </c>
      <c r="D1969" s="13"/>
      <c r="F1969" s="1" t="str">
        <f>CONCATENATE(Tabla13[[#This Row],[CODIGO CONTABLE]]," ",Tabla13[[#This Row],[DENOMINACIÓN]])</f>
        <v>477401 Propiedad, planta y equipo</v>
      </c>
      <c r="G1969" s="1" t="b">
        <f>ISNUMBER(SEARCH($J$1,Tabla35[[#This Row],[DATO PCGEM19]],1))</f>
        <v>0</v>
      </c>
    </row>
    <row r="1970" spans="1:7" ht="15" x14ac:dyDescent="0.25">
      <c r="A1970" s="20">
        <v>4775</v>
      </c>
      <c r="B1970" t="s">
        <v>284</v>
      </c>
      <c r="C1970" s="11" t="str">
        <f t="shared" si="31"/>
        <v>Divisionaria</v>
      </c>
      <c r="D1970" s="13"/>
      <c r="F1970" s="1" t="str">
        <f>CONCATENATE(Tabla13[[#This Row],[CODIGO CONTABLE]]," ",Tabla13[[#This Row],[DENOMINACIÓN]])</f>
        <v>4775 Intangibles</v>
      </c>
      <c r="G1970" s="1" t="b">
        <f>ISNUMBER(SEARCH($J$1,Tabla35[[#This Row],[DATO PCGEM19]],1))</f>
        <v>0</v>
      </c>
    </row>
    <row r="1971" spans="1:7" ht="15" x14ac:dyDescent="0.25">
      <c r="A1971" s="21">
        <v>477501</v>
      </c>
      <c r="B1971" t="s">
        <v>284</v>
      </c>
      <c r="C1971" s="11" t="str">
        <f t="shared" si="31"/>
        <v>Analítica</v>
      </c>
      <c r="D1971" s="13"/>
      <c r="F1971" s="1" t="str">
        <f>CONCATENATE(Tabla13[[#This Row],[CODIGO CONTABLE]]," ",Tabla13[[#This Row],[DENOMINACIÓN]])</f>
        <v>477501 Intangibles</v>
      </c>
      <c r="G1971" s="1" t="b">
        <f>ISNUMBER(SEARCH($J$1,Tabla35[[#This Row],[DATO PCGEM19]],1))</f>
        <v>0</v>
      </c>
    </row>
    <row r="1972" spans="1:7" ht="15" x14ac:dyDescent="0.25">
      <c r="A1972" s="20">
        <v>4776</v>
      </c>
      <c r="B1972" t="s">
        <v>285</v>
      </c>
      <c r="C1972" s="11" t="str">
        <f t="shared" si="31"/>
        <v>Divisionaria</v>
      </c>
      <c r="D1972" s="13"/>
      <c r="F1972" s="1" t="str">
        <f>CONCATENATE(Tabla13[[#This Row],[CODIGO CONTABLE]]," ",Tabla13[[#This Row],[DENOMINACIÓN]])</f>
        <v>4776 Activos biológicos</v>
      </c>
      <c r="G1972" s="1" t="b">
        <f>ISNUMBER(SEARCH($J$1,Tabla35[[#This Row],[DATO PCGEM19]],1))</f>
        <v>0</v>
      </c>
    </row>
    <row r="1973" spans="1:7" ht="15" x14ac:dyDescent="0.25">
      <c r="A1973" s="21">
        <v>477601</v>
      </c>
      <c r="B1973" t="s">
        <v>285</v>
      </c>
      <c r="C1973" s="11" t="str">
        <f t="shared" si="31"/>
        <v>Analítica</v>
      </c>
      <c r="D1973" s="13"/>
      <c r="F1973" s="1" t="str">
        <f>CONCATENATE(Tabla13[[#This Row],[CODIGO CONTABLE]]," ",Tabla13[[#This Row],[DENOMINACIÓN]])</f>
        <v>477601 Activos biológicos</v>
      </c>
      <c r="G1973" s="1" t="b">
        <f>ISNUMBER(SEARCH($J$1,Tabla35[[#This Row],[DATO PCGEM19]],1))</f>
        <v>0</v>
      </c>
    </row>
    <row r="1974" spans="1:7" ht="15" x14ac:dyDescent="0.25">
      <c r="A1974" s="20">
        <v>479</v>
      </c>
      <c r="B1974" t="s">
        <v>881</v>
      </c>
      <c r="C1974" s="11" t="str">
        <f t="shared" si="31"/>
        <v>Subcuenta</v>
      </c>
      <c r="D1974" s="13"/>
      <c r="F1974" s="1" t="str">
        <f>CONCATENATE(Tabla13[[#This Row],[CODIGO CONTABLE]]," ",Tabla13[[#This Row],[DENOMINACIÓN]])</f>
        <v>479 Otras cuentas por pagar diversas</v>
      </c>
      <c r="G1974" s="1" t="b">
        <f>ISNUMBER(SEARCH($J$1,Tabla35[[#This Row],[DATO PCGEM19]],1))</f>
        <v>0</v>
      </c>
    </row>
    <row r="1975" spans="1:7" ht="15" x14ac:dyDescent="0.25">
      <c r="A1975" s="20">
        <v>4791</v>
      </c>
      <c r="B1975" t="s">
        <v>881</v>
      </c>
      <c r="C1975" s="11" t="str">
        <f t="shared" si="31"/>
        <v>Divisionaria</v>
      </c>
      <c r="D1975" s="13"/>
      <c r="F1975" s="1" t="str">
        <f>CONCATENATE(Tabla13[[#This Row],[CODIGO CONTABLE]]," ",Tabla13[[#This Row],[DENOMINACIÓN]])</f>
        <v>4791 Otras cuentas por pagar diversas</v>
      </c>
      <c r="G1975" s="1" t="b">
        <f>ISNUMBER(SEARCH($J$1,Tabla35[[#This Row],[DATO PCGEM19]],1))</f>
        <v>0</v>
      </c>
    </row>
    <row r="1976" spans="1:7" ht="15" x14ac:dyDescent="0.25">
      <c r="A1976" s="21">
        <v>479101</v>
      </c>
      <c r="B1976" t="s">
        <v>881</v>
      </c>
      <c r="C1976" s="11" t="str">
        <f t="shared" si="31"/>
        <v>Analítica</v>
      </c>
      <c r="D1976" s="13"/>
      <c r="F1976" s="1" t="str">
        <f>CONCATENATE(Tabla13[[#This Row],[CODIGO CONTABLE]]," ",Tabla13[[#This Row],[DENOMINACIÓN]])</f>
        <v>479101 Otras cuentas por pagar diversas</v>
      </c>
      <c r="G1976" s="1" t="b">
        <f>ISNUMBER(SEARCH($J$1,Tabla35[[#This Row],[DATO PCGEM19]],1))</f>
        <v>0</v>
      </c>
    </row>
    <row r="1977" spans="1:7" ht="15" x14ac:dyDescent="0.25">
      <c r="A1977" s="20">
        <v>479110</v>
      </c>
      <c r="B1977" t="s">
        <v>249</v>
      </c>
      <c r="C1977" s="11" t="str">
        <f t="shared" si="31"/>
        <v>Analítica</v>
      </c>
      <c r="D1977" s="13"/>
      <c r="F1977" s="1" t="str">
        <f>CONCATENATE(Tabla13[[#This Row],[CODIGO CONTABLE]]," ",Tabla13[[#This Row],[DENOMINACIÓN]])</f>
        <v>479110 Gerentes</v>
      </c>
      <c r="G1977" s="1" t="b">
        <f>ISNUMBER(SEARCH($J$1,Tabla35[[#This Row],[DATO PCGEM19]],1))</f>
        <v>0</v>
      </c>
    </row>
    <row r="1978" spans="1:7" ht="15" x14ac:dyDescent="0.25">
      <c r="A1978" s="18">
        <v>48</v>
      </c>
      <c r="B1978" s="19" t="s">
        <v>48</v>
      </c>
      <c r="C1978" s="11" t="str">
        <f t="shared" si="31"/>
        <v>Cuenta</v>
      </c>
      <c r="D1978" s="13"/>
      <c r="F1978" s="1" t="str">
        <f>CONCATENATE(Tabla13[[#This Row],[CODIGO CONTABLE]]," ",Tabla13[[#This Row],[DENOMINACIÓN]])</f>
        <v>48 PROVISIONES</v>
      </c>
      <c r="G1978" s="1" t="b">
        <f>ISNUMBER(SEARCH($J$1,Tabla35[[#This Row],[DATO PCGEM19]],1))</f>
        <v>0</v>
      </c>
    </row>
    <row r="1979" spans="1:7" ht="15" x14ac:dyDescent="0.25">
      <c r="A1979" s="20">
        <v>481</v>
      </c>
      <c r="B1979" t="s">
        <v>892</v>
      </c>
      <c r="C1979" s="11" t="str">
        <f t="shared" si="31"/>
        <v>Subcuenta</v>
      </c>
      <c r="D1979" s="13"/>
      <c r="F1979" s="1" t="str">
        <f>CONCATENATE(Tabla13[[#This Row],[CODIGO CONTABLE]]," ",Tabla13[[#This Row],[DENOMINACIÓN]])</f>
        <v>481 Provisión para litigios</v>
      </c>
      <c r="G1979" s="1" t="b">
        <f>ISNUMBER(SEARCH($J$1,Tabla35[[#This Row],[DATO PCGEM19]],1))</f>
        <v>0</v>
      </c>
    </row>
    <row r="1980" spans="1:7" ht="15" x14ac:dyDescent="0.25">
      <c r="A1980" s="21">
        <v>481101</v>
      </c>
      <c r="B1980" t="s">
        <v>892</v>
      </c>
      <c r="C1980" s="11" t="str">
        <f t="shared" si="31"/>
        <v>Analítica</v>
      </c>
      <c r="D1980" s="13"/>
      <c r="F1980" s="1" t="str">
        <f>CONCATENATE(Tabla13[[#This Row],[CODIGO CONTABLE]]," ",Tabla13[[#This Row],[DENOMINACIÓN]])</f>
        <v>481101 Provisión para litigios</v>
      </c>
      <c r="G1980" s="1" t="b">
        <f>ISNUMBER(SEARCH($J$1,Tabla35[[#This Row],[DATO PCGEM19]],1))</f>
        <v>0</v>
      </c>
    </row>
    <row r="1981" spans="1:7" ht="15" x14ac:dyDescent="0.25">
      <c r="A1981" s="20">
        <v>482</v>
      </c>
      <c r="B1981" t="s">
        <v>893</v>
      </c>
      <c r="C1981" s="11" t="str">
        <f t="shared" si="31"/>
        <v>Subcuenta</v>
      </c>
      <c r="D1981" s="13"/>
      <c r="F1981" s="1" t="str">
        <f>CONCATENATE(Tabla13[[#This Row],[CODIGO CONTABLE]]," ",Tabla13[[#This Row],[DENOMINACIÓN]])</f>
        <v>482 Provisión por desmantelamiento, retiro o rehabilitación del inmovilizado</v>
      </c>
      <c r="G1981" s="1" t="b">
        <f>ISNUMBER(SEARCH($J$1,Tabla35[[#This Row],[DATO PCGEM19]],1))</f>
        <v>0</v>
      </c>
    </row>
    <row r="1982" spans="1:7" ht="15" x14ac:dyDescent="0.25">
      <c r="A1982" s="21">
        <v>482101</v>
      </c>
      <c r="B1982" t="s">
        <v>893</v>
      </c>
      <c r="C1982" s="11" t="str">
        <f t="shared" si="31"/>
        <v>Analítica</v>
      </c>
      <c r="D1982" s="13"/>
      <c r="F1982" s="1" t="str">
        <f>CONCATENATE(Tabla13[[#This Row],[CODIGO CONTABLE]]," ",Tabla13[[#This Row],[DENOMINACIÓN]])</f>
        <v>482101 Provisión por desmantelamiento, retiro o rehabilitación del inmovilizado</v>
      </c>
      <c r="G1982" s="1" t="b">
        <f>ISNUMBER(SEARCH($J$1,Tabla35[[#This Row],[DATO PCGEM19]],1))</f>
        <v>0</v>
      </c>
    </row>
    <row r="1983" spans="1:7" ht="15" x14ac:dyDescent="0.25">
      <c r="A1983" s="20">
        <v>483</v>
      </c>
      <c r="B1983" t="s">
        <v>894</v>
      </c>
      <c r="C1983" s="11" t="str">
        <f t="shared" si="31"/>
        <v>Subcuenta</v>
      </c>
      <c r="D1983" s="13"/>
      <c r="F1983" s="1" t="str">
        <f>CONCATENATE(Tabla13[[#This Row],[CODIGO CONTABLE]]," ",Tabla13[[#This Row],[DENOMINACIÓN]])</f>
        <v>483 Provisión para reestructuraciones</v>
      </c>
      <c r="G1983" s="1" t="b">
        <f>ISNUMBER(SEARCH($J$1,Tabla35[[#This Row],[DATO PCGEM19]],1))</f>
        <v>0</v>
      </c>
    </row>
    <row r="1984" spans="1:7" ht="15" x14ac:dyDescent="0.25">
      <c r="A1984" s="21">
        <v>483101</v>
      </c>
      <c r="B1984" t="s">
        <v>894</v>
      </c>
      <c r="C1984" s="11" t="str">
        <f t="shared" si="31"/>
        <v>Analítica</v>
      </c>
      <c r="D1984" s="13"/>
      <c r="F1984" s="1" t="str">
        <f>CONCATENATE(Tabla13[[#This Row],[CODIGO CONTABLE]]," ",Tabla13[[#This Row],[DENOMINACIÓN]])</f>
        <v>483101 Provisión para reestructuraciones</v>
      </c>
      <c r="G1984" s="1" t="b">
        <f>ISNUMBER(SEARCH($J$1,Tabla35[[#This Row],[DATO PCGEM19]],1))</f>
        <v>0</v>
      </c>
    </row>
    <row r="1985" spans="1:7" ht="15" x14ac:dyDescent="0.25">
      <c r="A1985" s="20">
        <v>484</v>
      </c>
      <c r="B1985" t="s">
        <v>895</v>
      </c>
      <c r="C1985" s="11" t="str">
        <f t="shared" si="31"/>
        <v>Subcuenta</v>
      </c>
      <c r="D1985" s="13"/>
      <c r="F1985" s="1" t="str">
        <f>CONCATENATE(Tabla13[[#This Row],[CODIGO CONTABLE]]," ",Tabla13[[#This Row],[DENOMINACIÓN]])</f>
        <v>484 Provisión para protección y remediación del medio ambiente</v>
      </c>
      <c r="G1985" s="1" t="b">
        <f>ISNUMBER(SEARCH($J$1,Tabla35[[#This Row],[DATO PCGEM19]],1))</f>
        <v>0</v>
      </c>
    </row>
    <row r="1986" spans="1:7" ht="15" x14ac:dyDescent="0.25">
      <c r="A1986" s="21">
        <v>484101</v>
      </c>
      <c r="B1986" t="s">
        <v>895</v>
      </c>
      <c r="C1986" s="11" t="str">
        <f t="shared" si="31"/>
        <v>Analítica</v>
      </c>
      <c r="D1986" s="13"/>
      <c r="F1986" s="1" t="str">
        <f>CONCATENATE(Tabla13[[#This Row],[CODIGO CONTABLE]]," ",Tabla13[[#This Row],[DENOMINACIÓN]])</f>
        <v>484101 Provisión para protección y remediación del medio ambiente</v>
      </c>
      <c r="G1986" s="1" t="b">
        <f>ISNUMBER(SEARCH($J$1,Tabla35[[#This Row],[DATO PCGEM19]],1))</f>
        <v>0</v>
      </c>
    </row>
    <row r="1987" spans="1:7" ht="15" x14ac:dyDescent="0.25">
      <c r="A1987" s="20">
        <v>485</v>
      </c>
      <c r="B1987" t="s">
        <v>896</v>
      </c>
      <c r="C1987" s="11" t="str">
        <f t="shared" si="31"/>
        <v>Subcuenta</v>
      </c>
      <c r="D1987" s="13"/>
      <c r="F1987" s="1" t="str">
        <f>CONCATENATE(Tabla13[[#This Row],[CODIGO CONTABLE]]," ",Tabla13[[#This Row],[DENOMINACIÓN]])</f>
        <v>485 Provisión para gastos de responsabilidad social</v>
      </c>
      <c r="G1987" s="1" t="b">
        <f>ISNUMBER(SEARCH($J$1,Tabla35[[#This Row],[DATO PCGEM19]],1))</f>
        <v>0</v>
      </c>
    </row>
    <row r="1988" spans="1:7" ht="15" x14ac:dyDescent="0.25">
      <c r="A1988" s="21">
        <v>485101</v>
      </c>
      <c r="B1988" t="s">
        <v>896</v>
      </c>
      <c r="C1988" s="11" t="str">
        <f t="shared" si="31"/>
        <v>Analítica</v>
      </c>
      <c r="D1988" s="13"/>
      <c r="F1988" s="1" t="str">
        <f>CONCATENATE(Tabla13[[#This Row],[CODIGO CONTABLE]]," ",Tabla13[[#This Row],[DENOMINACIÓN]])</f>
        <v>485101 Provisión para gastos de responsabilidad social</v>
      </c>
      <c r="G1988" s="1" t="b">
        <f>ISNUMBER(SEARCH($J$1,Tabla35[[#This Row],[DATO PCGEM19]],1))</f>
        <v>0</v>
      </c>
    </row>
    <row r="1989" spans="1:7" ht="15" x14ac:dyDescent="0.25">
      <c r="A1989" s="20">
        <v>486</v>
      </c>
      <c r="B1989" t="s">
        <v>897</v>
      </c>
      <c r="C1989" s="11" t="str">
        <f t="shared" si="31"/>
        <v>Subcuenta</v>
      </c>
      <c r="D1989" s="13"/>
      <c r="F1989" s="1" t="str">
        <f>CONCATENATE(Tabla13[[#This Row],[CODIGO CONTABLE]]," ",Tabla13[[#This Row],[DENOMINACIÓN]])</f>
        <v>486 Provisión para garantías</v>
      </c>
      <c r="G1989" s="1" t="b">
        <f>ISNUMBER(SEARCH($J$1,Tabla35[[#This Row],[DATO PCGEM19]],1))</f>
        <v>0</v>
      </c>
    </row>
    <row r="1990" spans="1:7" ht="15" x14ac:dyDescent="0.25">
      <c r="A1990" s="21">
        <v>486101</v>
      </c>
      <c r="B1990" t="s">
        <v>897</v>
      </c>
      <c r="C1990" s="11" t="str">
        <f t="shared" si="31"/>
        <v>Analítica</v>
      </c>
      <c r="D1990" s="13"/>
      <c r="F1990" s="1" t="str">
        <f>CONCATENATE(Tabla13[[#This Row],[CODIGO CONTABLE]]," ",Tabla13[[#This Row],[DENOMINACIÓN]])</f>
        <v>486101 Provisión para garantías</v>
      </c>
      <c r="G1990" s="1" t="b">
        <f>ISNUMBER(SEARCH($J$1,Tabla35[[#This Row],[DATO PCGEM19]],1))</f>
        <v>0</v>
      </c>
    </row>
    <row r="1991" spans="1:7" ht="15" x14ac:dyDescent="0.25">
      <c r="A1991" s="20">
        <v>487</v>
      </c>
      <c r="B1991" t="s">
        <v>898</v>
      </c>
      <c r="C1991" s="11" t="str">
        <f t="shared" si="31"/>
        <v>Subcuenta</v>
      </c>
      <c r="D1991" s="13"/>
      <c r="F1991" s="1" t="str">
        <f>CONCATENATE(Tabla13[[#This Row],[CODIGO CONTABLE]]," ",Tabla13[[#This Row],[DENOMINACIÓN]])</f>
        <v>487 Provisión por activos por derecho de uso</v>
      </c>
      <c r="G1991" s="1" t="b">
        <f>ISNUMBER(SEARCH($J$1,Tabla35[[#This Row],[DATO PCGEM19]],1))</f>
        <v>0</v>
      </c>
    </row>
    <row r="1992" spans="1:7" ht="15" x14ac:dyDescent="0.25">
      <c r="A1992" s="21">
        <v>487101</v>
      </c>
      <c r="B1992" t="s">
        <v>898</v>
      </c>
      <c r="C1992" s="11" t="str">
        <f t="shared" si="31"/>
        <v>Analítica</v>
      </c>
      <c r="D1992" s="13"/>
      <c r="F1992" s="1" t="str">
        <f>CONCATENATE(Tabla13[[#This Row],[CODIGO CONTABLE]]," ",Tabla13[[#This Row],[DENOMINACIÓN]])</f>
        <v>487101 Provisión por activos por derecho de uso</v>
      </c>
      <c r="G1992" s="1" t="b">
        <f>ISNUMBER(SEARCH($J$1,Tabla35[[#This Row],[DATO PCGEM19]],1))</f>
        <v>0</v>
      </c>
    </row>
    <row r="1993" spans="1:7" ht="15" x14ac:dyDescent="0.25">
      <c r="A1993" s="20">
        <v>489</v>
      </c>
      <c r="B1993" t="s">
        <v>899</v>
      </c>
      <c r="C1993" s="11" t="str">
        <f t="shared" si="31"/>
        <v>Subcuenta</v>
      </c>
      <c r="D1993" s="13"/>
      <c r="F1993" s="1" t="str">
        <f>CONCATENATE(Tabla13[[#This Row],[CODIGO CONTABLE]]," ",Tabla13[[#This Row],[DENOMINACIÓN]])</f>
        <v>489 Otras provisiones</v>
      </c>
      <c r="G1993" s="1" t="b">
        <f>ISNUMBER(SEARCH($J$1,Tabla35[[#This Row],[DATO PCGEM19]],1))</f>
        <v>0</v>
      </c>
    </row>
    <row r="1994" spans="1:7" ht="15" x14ac:dyDescent="0.25">
      <c r="A1994" s="21">
        <v>489101</v>
      </c>
      <c r="B1994" t="s">
        <v>899</v>
      </c>
      <c r="C1994" s="11" t="str">
        <f t="shared" si="31"/>
        <v>Analítica</v>
      </c>
      <c r="D1994" s="13"/>
      <c r="F1994" s="1" t="str">
        <f>CONCATENATE(Tabla13[[#This Row],[CODIGO CONTABLE]]," ",Tabla13[[#This Row],[DENOMINACIÓN]])</f>
        <v>489101 Otras provisiones</v>
      </c>
      <c r="G1994" s="1" t="b">
        <f>ISNUMBER(SEARCH($J$1,Tabla35[[#This Row],[DATO PCGEM19]],1))</f>
        <v>0</v>
      </c>
    </row>
    <row r="1995" spans="1:7" ht="15" x14ac:dyDescent="0.25">
      <c r="A1995" s="18">
        <v>49</v>
      </c>
      <c r="B1995" s="19" t="s">
        <v>49</v>
      </c>
      <c r="C1995" s="11" t="str">
        <f t="shared" si="31"/>
        <v>Cuenta</v>
      </c>
      <c r="D1995" s="13"/>
      <c r="F1995" s="1" t="str">
        <f>CONCATENATE(Tabla13[[#This Row],[CODIGO CONTABLE]]," ",Tabla13[[#This Row],[DENOMINACIÓN]])</f>
        <v>49 PASIVO DIFERIDO</v>
      </c>
      <c r="G1995" s="1" t="b">
        <f>ISNUMBER(SEARCH($J$1,Tabla35[[#This Row],[DATO PCGEM19]],1))</f>
        <v>0</v>
      </c>
    </row>
    <row r="1996" spans="1:7" ht="15" x14ac:dyDescent="0.25">
      <c r="A1996" s="20">
        <v>491</v>
      </c>
      <c r="B1996" t="s">
        <v>649</v>
      </c>
      <c r="C1996" s="11" t="str">
        <f t="shared" si="31"/>
        <v>Subcuenta</v>
      </c>
      <c r="D1996" s="13"/>
      <c r="F1996" s="1" t="str">
        <f>CONCATENATE(Tabla13[[#This Row],[CODIGO CONTABLE]]," ",Tabla13[[#This Row],[DENOMINACIÓN]])</f>
        <v>491 Impuesto a la renta diferido</v>
      </c>
      <c r="G1996" s="1" t="b">
        <f>ISNUMBER(SEARCH($J$1,Tabla35[[#This Row],[DATO PCGEM19]],1))</f>
        <v>0</v>
      </c>
    </row>
    <row r="1997" spans="1:7" ht="15" x14ac:dyDescent="0.25">
      <c r="A1997" s="20">
        <v>4911</v>
      </c>
      <c r="B1997" t="s">
        <v>650</v>
      </c>
      <c r="C1997" s="11" t="str">
        <f t="shared" si="31"/>
        <v>Divisionaria</v>
      </c>
      <c r="D1997" s="13"/>
      <c r="F1997" s="1" t="str">
        <f>CONCATENATE(Tabla13[[#This Row],[CODIGO CONTABLE]]," ",Tabla13[[#This Row],[DENOMINACIÓN]])</f>
        <v>4911 Impuesto a la renta diferido-patrimonio</v>
      </c>
      <c r="G1997" s="1" t="b">
        <f>ISNUMBER(SEARCH($J$1,Tabla35[[#This Row],[DATO PCGEM19]],1))</f>
        <v>0</v>
      </c>
    </row>
    <row r="1998" spans="1:7" ht="15" x14ac:dyDescent="0.25">
      <c r="A1998" s="21">
        <v>491101</v>
      </c>
      <c r="B1998" t="s">
        <v>650</v>
      </c>
      <c r="C1998" s="11" t="str">
        <f t="shared" si="31"/>
        <v>Analítica</v>
      </c>
      <c r="D1998" s="13"/>
      <c r="F1998" s="1" t="str">
        <f>CONCATENATE(Tabla13[[#This Row],[CODIGO CONTABLE]]," ",Tabla13[[#This Row],[DENOMINACIÓN]])</f>
        <v>491101 Impuesto a la renta diferido-patrimonio</v>
      </c>
      <c r="G1998" s="1" t="b">
        <f>ISNUMBER(SEARCH($J$1,Tabla35[[#This Row],[DATO PCGEM19]],1))</f>
        <v>0</v>
      </c>
    </row>
    <row r="1999" spans="1:7" ht="15" x14ac:dyDescent="0.25">
      <c r="A1999" s="20">
        <v>4912</v>
      </c>
      <c r="B1999" t="s">
        <v>651</v>
      </c>
      <c r="C1999" s="11" t="str">
        <f t="shared" ref="C1999:C2064" si="32">IF(LEN(A1999)=1, "Elemento", IF(LEN(A1999)=2, "Cuenta", IF(LEN(A1999)=3, "Subcuenta", IF(LEN(A1999)=4, "Divisionaria", IF(LEN(A1999)=5, "Subdivisionaria", "Analítica")))))</f>
        <v>Divisionaria</v>
      </c>
      <c r="D1999" s="13"/>
      <c r="F1999" s="1" t="str">
        <f>CONCATENATE(Tabla13[[#This Row],[CODIGO CONTABLE]]," ",Tabla13[[#This Row],[DENOMINACIÓN]])</f>
        <v>4912 Impuesto a la renta diferido-resultados</v>
      </c>
      <c r="G1999" s="1" t="b">
        <f>ISNUMBER(SEARCH($J$1,Tabla35[[#This Row],[DATO PCGEM19]],1))</f>
        <v>0</v>
      </c>
    </row>
    <row r="2000" spans="1:7" ht="15" x14ac:dyDescent="0.25">
      <c r="A2000" s="21">
        <v>491201</v>
      </c>
      <c r="B2000" t="s">
        <v>651</v>
      </c>
      <c r="C2000" s="11" t="str">
        <f t="shared" si="32"/>
        <v>Analítica</v>
      </c>
      <c r="D2000" s="13"/>
      <c r="F2000" s="1" t="str">
        <f>CONCATENATE(Tabla13[[#This Row],[CODIGO CONTABLE]]," ",Tabla13[[#This Row],[DENOMINACIÓN]])</f>
        <v>491201 Impuesto a la renta diferido-resultados</v>
      </c>
      <c r="G2000" s="1" t="b">
        <f>ISNUMBER(SEARCH($J$1,Tabla35[[#This Row],[DATO PCGEM19]],1))</f>
        <v>0</v>
      </c>
    </row>
    <row r="2001" spans="1:7" ht="15" x14ac:dyDescent="0.25">
      <c r="A2001" s="20">
        <v>492</v>
      </c>
      <c r="B2001" t="s">
        <v>652</v>
      </c>
      <c r="C2001" s="11" t="str">
        <f t="shared" si="32"/>
        <v>Subcuenta</v>
      </c>
      <c r="D2001" s="13"/>
      <c r="F2001" s="1" t="str">
        <f>CONCATENATE(Tabla13[[#This Row],[CODIGO CONTABLE]]," ",Tabla13[[#This Row],[DENOMINACIÓN]])</f>
        <v>492 Participaciones de los trabajadores diferidas</v>
      </c>
      <c r="G2001" s="1" t="b">
        <f>ISNUMBER(SEARCH($J$1,Tabla35[[#This Row],[DATO PCGEM19]],1))</f>
        <v>0</v>
      </c>
    </row>
    <row r="2002" spans="1:7" ht="15" x14ac:dyDescent="0.25">
      <c r="A2002" s="20">
        <v>4921</v>
      </c>
      <c r="B2002" t="s">
        <v>653</v>
      </c>
      <c r="C2002" s="11" t="str">
        <f t="shared" si="32"/>
        <v>Divisionaria</v>
      </c>
      <c r="D2002" s="13"/>
      <c r="F2002" s="1" t="str">
        <f>CONCATENATE(Tabla13[[#This Row],[CODIGO CONTABLE]]," ",Tabla13[[#This Row],[DENOMINACIÓN]])</f>
        <v>4921 Participaciones de los trabajadores diferidas-patrimonio</v>
      </c>
      <c r="G2002" s="1" t="b">
        <f>ISNUMBER(SEARCH($J$1,Tabla35[[#This Row],[DATO PCGEM19]],1))</f>
        <v>0</v>
      </c>
    </row>
    <row r="2003" spans="1:7" ht="15" x14ac:dyDescent="0.25">
      <c r="A2003" s="21">
        <v>492101</v>
      </c>
      <c r="B2003" t="s">
        <v>653</v>
      </c>
      <c r="C2003" s="11" t="str">
        <f t="shared" si="32"/>
        <v>Analítica</v>
      </c>
      <c r="D2003" s="13"/>
      <c r="F2003" s="1" t="str">
        <f>CONCATENATE(Tabla13[[#This Row],[CODIGO CONTABLE]]," ",Tabla13[[#This Row],[DENOMINACIÓN]])</f>
        <v>492101 Participaciones de los trabajadores diferidas-patrimonio</v>
      </c>
      <c r="G2003" s="1" t="b">
        <f>ISNUMBER(SEARCH($J$1,Tabla35[[#This Row],[DATO PCGEM19]],1))</f>
        <v>0</v>
      </c>
    </row>
    <row r="2004" spans="1:7" ht="15" x14ac:dyDescent="0.25">
      <c r="A2004" s="20">
        <v>4922</v>
      </c>
      <c r="B2004" t="s">
        <v>654</v>
      </c>
      <c r="C2004" s="11" t="str">
        <f t="shared" si="32"/>
        <v>Divisionaria</v>
      </c>
      <c r="D2004" s="13"/>
      <c r="F2004" s="1" t="str">
        <f>CONCATENATE(Tabla13[[#This Row],[CODIGO CONTABLE]]," ",Tabla13[[#This Row],[DENOMINACIÓN]])</f>
        <v>4922 Participaciones de los trabajadores diferidas-resultados</v>
      </c>
      <c r="G2004" s="1" t="b">
        <f>ISNUMBER(SEARCH($J$1,Tabla35[[#This Row],[DATO PCGEM19]],1))</f>
        <v>0</v>
      </c>
    </row>
    <row r="2005" spans="1:7" ht="15" x14ac:dyDescent="0.25">
      <c r="A2005" s="21">
        <v>492201</v>
      </c>
      <c r="B2005" t="s">
        <v>654</v>
      </c>
      <c r="C2005" s="11" t="str">
        <f t="shared" si="32"/>
        <v>Analítica</v>
      </c>
      <c r="D2005" s="13"/>
      <c r="F2005" s="1" t="str">
        <f>CONCATENATE(Tabla13[[#This Row],[CODIGO CONTABLE]]," ",Tabla13[[#This Row],[DENOMINACIÓN]])</f>
        <v>492201 Participaciones de los trabajadores diferidas-resultados</v>
      </c>
      <c r="G2005" s="1" t="b">
        <f>ISNUMBER(SEARCH($J$1,Tabla35[[#This Row],[DATO PCGEM19]],1))</f>
        <v>0</v>
      </c>
    </row>
    <row r="2006" spans="1:7" ht="15" x14ac:dyDescent="0.25">
      <c r="A2006" s="20">
        <v>493</v>
      </c>
      <c r="B2006" t="s">
        <v>655</v>
      </c>
      <c r="C2006" s="11" t="str">
        <f t="shared" si="32"/>
        <v>Subcuenta</v>
      </c>
      <c r="D2006" s="13"/>
      <c r="F2006" s="1" t="str">
        <f>CONCATENATE(Tabla13[[#This Row],[CODIGO CONTABLE]]," ",Tabla13[[#This Row],[DENOMINACIÓN]])</f>
        <v>493 Intereses diferidos</v>
      </c>
      <c r="G2006" s="1" t="b">
        <f>ISNUMBER(SEARCH($J$1,Tabla35[[#This Row],[DATO PCGEM19]],1))</f>
        <v>0</v>
      </c>
    </row>
    <row r="2007" spans="1:7" ht="15" x14ac:dyDescent="0.25">
      <c r="A2007" s="20">
        <v>4931</v>
      </c>
      <c r="B2007" t="s">
        <v>656</v>
      </c>
      <c r="C2007" s="11" t="str">
        <f t="shared" si="32"/>
        <v>Divisionaria</v>
      </c>
      <c r="D2007" s="13"/>
      <c r="F2007" s="1" t="str">
        <f>CONCATENATE(Tabla13[[#This Row],[CODIGO CONTABLE]]," ",Tabla13[[#This Row],[DENOMINACIÓN]])</f>
        <v>4931 Intereses no devengados en transacciones con terceros</v>
      </c>
      <c r="G2007" s="1" t="b">
        <f>ISNUMBER(SEARCH($J$1,Tabla35[[#This Row],[DATO PCGEM19]],1))</f>
        <v>0</v>
      </c>
    </row>
    <row r="2008" spans="1:7" ht="15" x14ac:dyDescent="0.25">
      <c r="A2008" s="21">
        <v>493101</v>
      </c>
      <c r="B2008" t="s">
        <v>656</v>
      </c>
      <c r="C2008" s="11" t="str">
        <f t="shared" si="32"/>
        <v>Analítica</v>
      </c>
      <c r="D2008" s="13"/>
      <c r="F2008" s="1" t="str">
        <f>CONCATENATE(Tabla13[[#This Row],[CODIGO CONTABLE]]," ",Tabla13[[#This Row],[DENOMINACIÓN]])</f>
        <v>493101 Intereses no devengados en transacciones con terceros</v>
      </c>
      <c r="G2008" s="1" t="b">
        <f>ISNUMBER(SEARCH($J$1,Tabla35[[#This Row],[DATO PCGEM19]],1))</f>
        <v>0</v>
      </c>
    </row>
    <row r="2009" spans="1:7" ht="15" x14ac:dyDescent="0.25">
      <c r="A2009" s="20">
        <v>4932</v>
      </c>
      <c r="B2009" t="s">
        <v>667</v>
      </c>
      <c r="C2009" s="11" t="str">
        <f t="shared" si="32"/>
        <v>Divisionaria</v>
      </c>
      <c r="D2009" s="13"/>
      <c r="F2009" s="1" t="str">
        <f>CONCATENATE(Tabla13[[#This Row],[CODIGO CONTABLE]]," ",Tabla13[[#This Row],[DENOMINACIÓN]])</f>
        <v>4932 Intereses no devengados en medición a valor descontado</v>
      </c>
      <c r="G2009" s="1" t="b">
        <f>ISNUMBER(SEARCH($J$1,Tabla35[[#This Row],[DATO PCGEM19]],1))</f>
        <v>0</v>
      </c>
    </row>
    <row r="2010" spans="1:7" ht="15" x14ac:dyDescent="0.25">
      <c r="A2010" s="21">
        <v>493201</v>
      </c>
      <c r="B2010" t="s">
        <v>667</v>
      </c>
      <c r="C2010" s="11" t="str">
        <f t="shared" si="32"/>
        <v>Analítica</v>
      </c>
      <c r="D2010" s="13"/>
      <c r="F2010" s="1" t="str">
        <f>CONCATENATE(Tabla13[[#This Row],[CODIGO CONTABLE]]," ",Tabla13[[#This Row],[DENOMINACIÓN]])</f>
        <v>493201 Intereses no devengados en medición a valor descontado</v>
      </c>
      <c r="G2010" s="1" t="b">
        <f>ISNUMBER(SEARCH($J$1,Tabla35[[#This Row],[DATO PCGEM19]],1))</f>
        <v>0</v>
      </c>
    </row>
    <row r="2011" spans="1:7" ht="15" x14ac:dyDescent="0.25">
      <c r="A2011" s="20">
        <v>494</v>
      </c>
      <c r="B2011" t="s">
        <v>900</v>
      </c>
      <c r="C2011" s="11" t="str">
        <f t="shared" si="32"/>
        <v>Subcuenta</v>
      </c>
      <c r="D2011" s="13"/>
      <c r="F2011" s="1" t="str">
        <f>CONCATENATE(Tabla13[[#This Row],[CODIGO CONTABLE]]," ",Tabla13[[#This Row],[DENOMINACIÓN]])</f>
        <v>494 Ganancia en venta con arrendamiento financiero paralelo</v>
      </c>
      <c r="G2011" s="1" t="b">
        <f>ISNUMBER(SEARCH($J$1,Tabla35[[#This Row],[DATO PCGEM19]],1))</f>
        <v>0</v>
      </c>
    </row>
    <row r="2012" spans="1:7" ht="15" x14ac:dyDescent="0.25">
      <c r="A2012" s="21">
        <v>494101</v>
      </c>
      <c r="B2012" t="s">
        <v>900</v>
      </c>
      <c r="C2012" s="11" t="str">
        <f t="shared" si="32"/>
        <v>Analítica</v>
      </c>
      <c r="D2012" s="13"/>
      <c r="F2012" s="1" t="str">
        <f>CONCATENATE(Tabla13[[#This Row],[CODIGO CONTABLE]]," ",Tabla13[[#This Row],[DENOMINACIÓN]])</f>
        <v>494101 Ganancia en venta con arrendamiento financiero paralelo</v>
      </c>
      <c r="G2012" s="1" t="b">
        <f>ISNUMBER(SEARCH($J$1,Tabla35[[#This Row],[DATO PCGEM19]],1))</f>
        <v>0</v>
      </c>
    </row>
    <row r="2013" spans="1:7" ht="15" x14ac:dyDescent="0.25">
      <c r="A2013" s="20">
        <v>495</v>
      </c>
      <c r="B2013" t="s">
        <v>901</v>
      </c>
      <c r="C2013" s="11" t="str">
        <f t="shared" si="32"/>
        <v>Subcuenta</v>
      </c>
      <c r="D2013" s="13"/>
      <c r="F2013" s="1" t="str">
        <f>CONCATENATE(Tabla13[[#This Row],[CODIGO CONTABLE]]," ",Tabla13[[#This Row],[DENOMINACIÓN]])</f>
        <v>495 Subsidios recibidos diferidos</v>
      </c>
      <c r="G2013" s="1" t="b">
        <f>ISNUMBER(SEARCH($J$1,Tabla35[[#This Row],[DATO PCGEM19]],1))</f>
        <v>0</v>
      </c>
    </row>
    <row r="2014" spans="1:7" ht="15" x14ac:dyDescent="0.25">
      <c r="A2014" s="21">
        <v>495101</v>
      </c>
      <c r="B2014" t="s">
        <v>901</v>
      </c>
      <c r="C2014" s="11" t="str">
        <f t="shared" si="32"/>
        <v>Analítica</v>
      </c>
      <c r="D2014" s="13"/>
      <c r="F2014" s="1" t="str">
        <f>CONCATENATE(Tabla13[[#This Row],[CODIGO CONTABLE]]," ",Tabla13[[#This Row],[DENOMINACIÓN]])</f>
        <v>495101 Subsidios recibidos diferidos</v>
      </c>
      <c r="G2014" s="1" t="b">
        <f>ISNUMBER(SEARCH($J$1,Tabla35[[#This Row],[DATO PCGEM19]],1))</f>
        <v>0</v>
      </c>
    </row>
    <row r="2015" spans="1:7" ht="15" x14ac:dyDescent="0.25">
      <c r="A2015" s="20">
        <v>496</v>
      </c>
      <c r="B2015" t="s">
        <v>902</v>
      </c>
      <c r="C2015" s="11" t="str">
        <f t="shared" si="32"/>
        <v>Subcuenta</v>
      </c>
      <c r="D2015" s="13"/>
      <c r="F2015" s="1" t="str">
        <f>CONCATENATE(Tabla13[[#This Row],[CODIGO CONTABLE]]," ",Tabla13[[#This Row],[DENOMINACIÓN]])</f>
        <v>496 Ingresos diferidos</v>
      </c>
      <c r="G2015" s="1" t="b">
        <f>ISNUMBER(SEARCH($J$1,Tabla35[[#This Row],[DATO PCGEM19]],1))</f>
        <v>0</v>
      </c>
    </row>
    <row r="2016" spans="1:7" ht="15" x14ac:dyDescent="0.25">
      <c r="A2016" s="21">
        <v>496101</v>
      </c>
      <c r="B2016" t="s">
        <v>902</v>
      </c>
      <c r="C2016" s="11" t="str">
        <f t="shared" si="32"/>
        <v>Analítica</v>
      </c>
      <c r="D2016" s="13"/>
      <c r="F2016" s="1" t="str">
        <f>CONCATENATE(Tabla13[[#This Row],[CODIGO CONTABLE]]," ",Tabla13[[#This Row],[DENOMINACIÓN]])</f>
        <v>496101 Ingresos diferidos</v>
      </c>
      <c r="G2016" s="1" t="b">
        <f>ISNUMBER(SEARCH($J$1,Tabla35[[#This Row],[DATO PCGEM19]],1))</f>
        <v>0</v>
      </c>
    </row>
    <row r="2017" spans="1:7" ht="15" x14ac:dyDescent="0.25">
      <c r="A2017" s="20">
        <v>497</v>
      </c>
      <c r="B2017" t="s">
        <v>903</v>
      </c>
      <c r="C2017" s="11" t="str">
        <f t="shared" si="32"/>
        <v>Subcuenta</v>
      </c>
      <c r="D2017" s="13"/>
      <c r="F2017" s="1" t="str">
        <f>CONCATENATE(Tabla13[[#This Row],[CODIGO CONTABLE]]," ",Tabla13[[#This Row],[DENOMINACIÓN]])</f>
        <v>497 Costos diferidos</v>
      </c>
      <c r="G2017" s="1" t="b">
        <f>ISNUMBER(SEARCH($J$1,Tabla35[[#This Row],[DATO PCGEM19]],1))</f>
        <v>0</v>
      </c>
    </row>
    <row r="2018" spans="1:7" ht="15" x14ac:dyDescent="0.25">
      <c r="A2018" s="21">
        <v>497101</v>
      </c>
      <c r="B2018" t="s">
        <v>903</v>
      </c>
      <c r="C2018" s="11" t="str">
        <f t="shared" si="32"/>
        <v>Analítica</v>
      </c>
      <c r="D2018" s="13"/>
      <c r="F2018" s="1" t="str">
        <f>CONCATENATE(Tabla13[[#This Row],[CODIGO CONTABLE]]," ",Tabla13[[#This Row],[DENOMINACIÓN]])</f>
        <v>497101 Costos diferidos</v>
      </c>
      <c r="G2018" s="1" t="b">
        <f>ISNUMBER(SEARCH($J$1,Tabla35[[#This Row],[DATO PCGEM19]],1))</f>
        <v>0</v>
      </c>
    </row>
    <row r="2019" spans="1:7" ht="15" x14ac:dyDescent="0.25">
      <c r="A2019" s="14" t="s">
        <v>110</v>
      </c>
      <c r="B2019" s="15" t="s">
        <v>111</v>
      </c>
      <c r="C2019" s="11" t="str">
        <f t="shared" si="32"/>
        <v>Elemento</v>
      </c>
      <c r="D2019" s="16" t="s">
        <v>112</v>
      </c>
      <c r="F2019" s="1" t="str">
        <f>CONCATENATE(Tabla13[[#This Row],[CODIGO CONTABLE]]," ",Tabla13[[#This Row],[DENOMINACIÓN]])</f>
        <v>5 PATRIMONIO NETO</v>
      </c>
      <c r="G2019" s="1" t="b">
        <f>ISNUMBER(SEARCH($J$1,Tabla35[[#This Row],[DATO PCGEM19]],1))</f>
        <v>0</v>
      </c>
    </row>
    <row r="2020" spans="1:7" ht="15" x14ac:dyDescent="0.25">
      <c r="A2020" s="18">
        <v>50</v>
      </c>
      <c r="B2020" s="19" t="s">
        <v>50</v>
      </c>
      <c r="C2020" s="11" t="str">
        <f t="shared" si="32"/>
        <v>Cuenta</v>
      </c>
      <c r="D2020" s="13"/>
      <c r="F2020" s="1" t="str">
        <f>CONCATENATE(Tabla13[[#This Row],[CODIGO CONTABLE]]," ",Tabla13[[#This Row],[DENOMINACIÓN]])</f>
        <v>50 CAPITAL</v>
      </c>
      <c r="G2020" s="1" t="b">
        <f>ISNUMBER(SEARCH($J$1,Tabla35[[#This Row],[DATO PCGEM19]],1))</f>
        <v>0</v>
      </c>
    </row>
    <row r="2021" spans="1:7" ht="15" x14ac:dyDescent="0.25">
      <c r="A2021" s="20">
        <v>501</v>
      </c>
      <c r="B2021" t="s">
        <v>904</v>
      </c>
      <c r="C2021" s="11" t="str">
        <f t="shared" si="32"/>
        <v>Subcuenta</v>
      </c>
      <c r="D2021" s="13"/>
      <c r="F2021" s="1" t="str">
        <f>CONCATENATE(Tabla13[[#This Row],[CODIGO CONTABLE]]," ",Tabla13[[#This Row],[DENOMINACIÓN]])</f>
        <v>501 Capital social</v>
      </c>
      <c r="G2021" s="1" t="b">
        <f>ISNUMBER(SEARCH($J$1,Tabla35[[#This Row],[DATO PCGEM19]],1))</f>
        <v>0</v>
      </c>
    </row>
    <row r="2022" spans="1:7" ht="15" x14ac:dyDescent="0.25">
      <c r="A2022" s="20">
        <v>5011</v>
      </c>
      <c r="B2022" t="s">
        <v>905</v>
      </c>
      <c r="C2022" s="11" t="str">
        <f t="shared" si="32"/>
        <v>Divisionaria</v>
      </c>
      <c r="D2022" s="13"/>
      <c r="F2022" s="1" t="str">
        <f>CONCATENATE(Tabla13[[#This Row],[CODIGO CONTABLE]]," ",Tabla13[[#This Row],[DENOMINACIÓN]])</f>
        <v>5011 Acciones</v>
      </c>
      <c r="G2022" s="1" t="b">
        <f>ISNUMBER(SEARCH($J$1,Tabla35[[#This Row],[DATO PCGEM19]],1))</f>
        <v>0</v>
      </c>
    </row>
    <row r="2023" spans="1:7" ht="15" x14ac:dyDescent="0.25">
      <c r="A2023" s="21">
        <v>501101</v>
      </c>
      <c r="B2023" t="s">
        <v>905</v>
      </c>
      <c r="C2023" s="11" t="str">
        <f t="shared" si="32"/>
        <v>Analítica</v>
      </c>
      <c r="D2023" s="12"/>
      <c r="F2023" s="1" t="str">
        <f>CONCATENATE(Tabla13[[#This Row],[CODIGO CONTABLE]]," ",Tabla13[[#This Row],[DENOMINACIÓN]])</f>
        <v>501101 Acciones</v>
      </c>
      <c r="G2023" s="1" t="b">
        <f>ISNUMBER(SEARCH($J$1,Tabla35[[#This Row],[DATO PCGEM19]],1))</f>
        <v>0</v>
      </c>
    </row>
    <row r="2024" spans="1:7" ht="15" x14ac:dyDescent="0.25">
      <c r="A2024" s="20">
        <v>5012</v>
      </c>
      <c r="B2024" t="s">
        <v>906</v>
      </c>
      <c r="C2024" s="11" t="str">
        <f t="shared" si="32"/>
        <v>Divisionaria</v>
      </c>
      <c r="D2024" s="13"/>
      <c r="F2024" s="1" t="str">
        <f>CONCATENATE(Tabla13[[#This Row],[CODIGO CONTABLE]]," ",Tabla13[[#This Row],[DENOMINACIÓN]])</f>
        <v>5012 Participaciones</v>
      </c>
      <c r="G2024" s="1" t="b">
        <f>ISNUMBER(SEARCH($J$1,Tabla35[[#This Row],[DATO PCGEM19]],1))</f>
        <v>0</v>
      </c>
    </row>
    <row r="2025" spans="1:7" ht="15" x14ac:dyDescent="0.25">
      <c r="A2025" s="21">
        <v>501201</v>
      </c>
      <c r="B2025" t="s">
        <v>906</v>
      </c>
      <c r="C2025" s="11" t="str">
        <f t="shared" si="32"/>
        <v>Analítica</v>
      </c>
      <c r="D2025" s="13"/>
      <c r="F2025" s="1" t="str">
        <f>CONCATENATE(Tabla13[[#This Row],[CODIGO CONTABLE]]," ",Tabla13[[#This Row],[DENOMINACIÓN]])</f>
        <v>501201 Participaciones</v>
      </c>
      <c r="G2025" s="1" t="b">
        <f>ISNUMBER(SEARCH($J$1,Tabla35[[#This Row],[DATO PCGEM19]],1))</f>
        <v>0</v>
      </c>
    </row>
    <row r="2026" spans="1:7" ht="15" x14ac:dyDescent="0.25">
      <c r="A2026" s="20">
        <v>502</v>
      </c>
      <c r="B2026" t="s">
        <v>907</v>
      </c>
      <c r="C2026" s="11" t="str">
        <f t="shared" si="32"/>
        <v>Subcuenta</v>
      </c>
      <c r="D2026" s="13"/>
      <c r="F2026" s="1" t="str">
        <f>CONCATENATE(Tabla13[[#This Row],[CODIGO CONTABLE]]," ",Tabla13[[#This Row],[DENOMINACIÓN]])</f>
        <v>502 Acciones en tesorería</v>
      </c>
      <c r="G2026" s="1" t="b">
        <f>ISNUMBER(SEARCH($J$1,Tabla35[[#This Row],[DATO PCGEM19]],1))</f>
        <v>0</v>
      </c>
    </row>
    <row r="2027" spans="1:7" ht="15" x14ac:dyDescent="0.25">
      <c r="A2027" s="21">
        <v>502101</v>
      </c>
      <c r="B2027" t="s">
        <v>907</v>
      </c>
      <c r="C2027" s="11" t="str">
        <f t="shared" si="32"/>
        <v>Analítica</v>
      </c>
      <c r="D2027" s="12"/>
      <c r="F2027" s="1" t="str">
        <f>CONCATENATE(Tabla13[[#This Row],[CODIGO CONTABLE]]," ",Tabla13[[#This Row],[DENOMINACIÓN]])</f>
        <v>502101 Acciones en tesorería</v>
      </c>
      <c r="G2027" s="1" t="b">
        <f>ISNUMBER(SEARCH($J$1,Tabla35[[#This Row],[DATO PCGEM19]],1))</f>
        <v>0</v>
      </c>
    </row>
    <row r="2028" spans="1:7" ht="15" x14ac:dyDescent="0.25">
      <c r="A2028" s="18">
        <v>51</v>
      </c>
      <c r="B2028" s="19" t="s">
        <v>51</v>
      </c>
      <c r="C2028" s="11" t="str">
        <f t="shared" si="32"/>
        <v>Cuenta</v>
      </c>
      <c r="D2028" s="13"/>
      <c r="F2028" s="1" t="str">
        <f>CONCATENATE(Tabla13[[#This Row],[CODIGO CONTABLE]]," ",Tabla13[[#This Row],[DENOMINACIÓN]])</f>
        <v>51 ACCIONES DE INVERSIÓN</v>
      </c>
      <c r="G2028" s="1" t="b">
        <f>ISNUMBER(SEARCH($J$1,Tabla35[[#This Row],[DATO PCGEM19]],1))</f>
        <v>0</v>
      </c>
    </row>
    <row r="2029" spans="1:7" ht="15" x14ac:dyDescent="0.25">
      <c r="A2029" s="20">
        <v>511</v>
      </c>
      <c r="B2029" t="s">
        <v>472</v>
      </c>
      <c r="C2029" s="11" t="str">
        <f t="shared" si="32"/>
        <v>Subcuenta</v>
      </c>
      <c r="D2029" s="13"/>
      <c r="F2029" s="1" t="str">
        <f>CONCATENATE(Tabla13[[#This Row],[CODIGO CONTABLE]]," ",Tabla13[[#This Row],[DENOMINACIÓN]])</f>
        <v>511 Acciones de inversión</v>
      </c>
      <c r="G2029" s="1" t="b">
        <f>ISNUMBER(SEARCH($J$1,Tabla35[[#This Row],[DATO PCGEM19]],1))</f>
        <v>0</v>
      </c>
    </row>
    <row r="2030" spans="1:7" ht="15" x14ac:dyDescent="0.25">
      <c r="A2030" s="21">
        <v>511101</v>
      </c>
      <c r="B2030" t="s">
        <v>472</v>
      </c>
      <c r="C2030" s="11" t="str">
        <f t="shared" si="32"/>
        <v>Analítica</v>
      </c>
      <c r="D2030" s="13"/>
      <c r="F2030" s="1" t="str">
        <f>CONCATENATE(Tabla13[[#This Row],[CODIGO CONTABLE]]," ",Tabla13[[#This Row],[DENOMINACIÓN]])</f>
        <v>511101 Acciones de inversión</v>
      </c>
      <c r="G2030" s="1" t="b">
        <f>ISNUMBER(SEARCH($J$1,Tabla35[[#This Row],[DATO PCGEM19]],1))</f>
        <v>0</v>
      </c>
    </row>
    <row r="2031" spans="1:7" ht="15" x14ac:dyDescent="0.25">
      <c r="A2031" s="20">
        <v>512</v>
      </c>
      <c r="B2031" t="s">
        <v>908</v>
      </c>
      <c r="C2031" s="11" t="str">
        <f t="shared" si="32"/>
        <v>Subcuenta</v>
      </c>
      <c r="D2031" s="13"/>
      <c r="F2031" s="1" t="str">
        <f>CONCATENATE(Tabla13[[#This Row],[CODIGO CONTABLE]]," ",Tabla13[[#This Row],[DENOMINACIÓN]])</f>
        <v>512 Acciones de inversión en tesorería</v>
      </c>
      <c r="G2031" s="1" t="b">
        <f>ISNUMBER(SEARCH($J$1,Tabla35[[#This Row],[DATO PCGEM19]],1))</f>
        <v>0</v>
      </c>
    </row>
    <row r="2032" spans="1:7" ht="15" x14ac:dyDescent="0.25">
      <c r="A2032" s="21">
        <v>512101</v>
      </c>
      <c r="B2032" t="s">
        <v>908</v>
      </c>
      <c r="C2032" s="11" t="str">
        <f t="shared" si="32"/>
        <v>Analítica</v>
      </c>
      <c r="D2032" s="13"/>
      <c r="F2032" s="1" t="str">
        <f>CONCATENATE(Tabla13[[#This Row],[CODIGO CONTABLE]]," ",Tabla13[[#This Row],[DENOMINACIÓN]])</f>
        <v>512101 Acciones de inversión en tesorería</v>
      </c>
      <c r="G2032" s="1" t="b">
        <f>ISNUMBER(SEARCH($J$1,Tabla35[[#This Row],[DATO PCGEM19]],1))</f>
        <v>0</v>
      </c>
    </row>
    <row r="2033" spans="1:7" ht="15" x14ac:dyDescent="0.25">
      <c r="A2033" s="18">
        <v>52</v>
      </c>
      <c r="B2033" s="19" t="s">
        <v>52</v>
      </c>
      <c r="C2033" s="11" t="str">
        <f t="shared" si="32"/>
        <v>Cuenta</v>
      </c>
      <c r="D2033" s="13"/>
      <c r="F2033" s="1" t="str">
        <f>CONCATENATE(Tabla13[[#This Row],[CODIGO CONTABLE]]," ",Tabla13[[#This Row],[DENOMINACIÓN]])</f>
        <v>52 CAPITAL ADICIONAL</v>
      </c>
      <c r="G2033" s="1" t="b">
        <f>ISNUMBER(SEARCH($J$1,Tabla35[[#This Row],[DATO PCGEM19]],1))</f>
        <v>0</v>
      </c>
    </row>
    <row r="2034" spans="1:7" ht="15" x14ac:dyDescent="0.25">
      <c r="A2034" s="20">
        <v>521</v>
      </c>
      <c r="B2034" t="s">
        <v>909</v>
      </c>
      <c r="C2034" s="11" t="str">
        <f t="shared" si="32"/>
        <v>Subcuenta</v>
      </c>
      <c r="D2034" s="13"/>
      <c r="F2034" s="1" t="str">
        <f>CONCATENATE(Tabla13[[#This Row],[CODIGO CONTABLE]]," ",Tabla13[[#This Row],[DENOMINACIÓN]])</f>
        <v>521 Primas (descuento) de acciones</v>
      </c>
      <c r="G2034" s="1" t="b">
        <f>ISNUMBER(SEARCH($J$1,Tabla35[[#This Row],[DATO PCGEM19]],1))</f>
        <v>0</v>
      </c>
    </row>
    <row r="2035" spans="1:7" ht="15" x14ac:dyDescent="0.25">
      <c r="A2035" s="21">
        <v>521101</v>
      </c>
      <c r="B2035" t="s">
        <v>909</v>
      </c>
      <c r="C2035" s="11" t="str">
        <f t="shared" si="32"/>
        <v>Analítica</v>
      </c>
      <c r="D2035" s="13"/>
      <c r="F2035" s="1" t="str">
        <f>CONCATENATE(Tabla13[[#This Row],[CODIGO CONTABLE]]," ",Tabla13[[#This Row],[DENOMINACIÓN]])</f>
        <v>521101 Primas (descuento) de acciones</v>
      </c>
      <c r="G2035" s="1" t="b">
        <f>ISNUMBER(SEARCH($J$1,Tabla35[[#This Row],[DATO PCGEM19]],1))</f>
        <v>0</v>
      </c>
    </row>
    <row r="2036" spans="1:7" ht="15" x14ac:dyDescent="0.25">
      <c r="A2036" s="20">
        <v>522</v>
      </c>
      <c r="B2036" t="s">
        <v>910</v>
      </c>
      <c r="C2036" s="11" t="str">
        <f t="shared" si="32"/>
        <v>Subcuenta</v>
      </c>
      <c r="D2036" s="13"/>
      <c r="F2036" s="1" t="str">
        <f>CONCATENATE(Tabla13[[#This Row],[CODIGO CONTABLE]]," ",Tabla13[[#This Row],[DENOMINACIÓN]])</f>
        <v>522 Capitalizaciones en trámite</v>
      </c>
      <c r="G2036" s="1" t="b">
        <f>ISNUMBER(SEARCH($J$1,Tabla35[[#This Row],[DATO PCGEM19]],1))</f>
        <v>0</v>
      </c>
    </row>
    <row r="2037" spans="1:7" ht="15" x14ac:dyDescent="0.25">
      <c r="A2037" s="20">
        <v>5221</v>
      </c>
      <c r="B2037" t="s">
        <v>911</v>
      </c>
      <c r="C2037" s="11" t="str">
        <f t="shared" si="32"/>
        <v>Divisionaria</v>
      </c>
      <c r="D2037" s="13"/>
      <c r="F2037" s="1" t="str">
        <f>CONCATENATE(Tabla13[[#This Row],[CODIGO CONTABLE]]," ",Tabla13[[#This Row],[DENOMINACIÓN]])</f>
        <v>5221 Aportes</v>
      </c>
      <c r="G2037" s="1" t="b">
        <f>ISNUMBER(SEARCH($J$1,Tabla35[[#This Row],[DATO PCGEM19]],1))</f>
        <v>0</v>
      </c>
    </row>
    <row r="2038" spans="1:7" ht="15" x14ac:dyDescent="0.25">
      <c r="A2038" s="21">
        <v>522101</v>
      </c>
      <c r="B2038" t="s">
        <v>911</v>
      </c>
      <c r="C2038" s="11" t="str">
        <f t="shared" si="32"/>
        <v>Analítica</v>
      </c>
      <c r="D2038" s="13"/>
      <c r="F2038" s="1" t="str">
        <f>CONCATENATE(Tabla13[[#This Row],[CODIGO CONTABLE]]," ",Tabla13[[#This Row],[DENOMINACIÓN]])</f>
        <v>522101 Aportes</v>
      </c>
      <c r="G2038" s="1" t="b">
        <f>ISNUMBER(SEARCH($J$1,Tabla35[[#This Row],[DATO PCGEM19]],1))</f>
        <v>0</v>
      </c>
    </row>
    <row r="2039" spans="1:7" ht="15" x14ac:dyDescent="0.25">
      <c r="A2039" s="20">
        <v>5222</v>
      </c>
      <c r="B2039" t="s">
        <v>912</v>
      </c>
      <c r="C2039" s="11" t="str">
        <f t="shared" si="32"/>
        <v>Divisionaria</v>
      </c>
      <c r="D2039" s="13"/>
      <c r="F2039" s="1" t="str">
        <f>CONCATENATE(Tabla13[[#This Row],[CODIGO CONTABLE]]," ",Tabla13[[#This Row],[DENOMINACIÓN]])</f>
        <v>5222 Reservas</v>
      </c>
      <c r="G2039" s="1" t="b">
        <f>ISNUMBER(SEARCH($J$1,Tabla35[[#This Row],[DATO PCGEM19]],1))</f>
        <v>0</v>
      </c>
    </row>
    <row r="2040" spans="1:7" ht="15" x14ac:dyDescent="0.25">
      <c r="A2040" s="21">
        <v>522201</v>
      </c>
      <c r="B2040" t="s">
        <v>912</v>
      </c>
      <c r="C2040" s="11" t="str">
        <f t="shared" si="32"/>
        <v>Analítica</v>
      </c>
      <c r="D2040" s="13"/>
      <c r="F2040" s="1" t="str">
        <f>CONCATENATE(Tabla13[[#This Row],[CODIGO CONTABLE]]," ",Tabla13[[#This Row],[DENOMINACIÓN]])</f>
        <v>522201 Reservas</v>
      </c>
      <c r="G2040" s="1" t="b">
        <f>ISNUMBER(SEARCH($J$1,Tabla35[[#This Row],[DATO PCGEM19]],1))</f>
        <v>0</v>
      </c>
    </row>
    <row r="2041" spans="1:7" ht="15" x14ac:dyDescent="0.25">
      <c r="A2041" s="20">
        <v>5223</v>
      </c>
      <c r="B2041" t="s">
        <v>913</v>
      </c>
      <c r="C2041" s="11" t="str">
        <f t="shared" si="32"/>
        <v>Divisionaria</v>
      </c>
      <c r="D2041" s="13"/>
      <c r="F2041" s="1" t="str">
        <f>CONCATENATE(Tabla13[[#This Row],[CODIGO CONTABLE]]," ",Tabla13[[#This Row],[DENOMINACIÓN]])</f>
        <v>5223 Acreencias</v>
      </c>
      <c r="G2041" s="1" t="b">
        <f>ISNUMBER(SEARCH($J$1,Tabla35[[#This Row],[DATO PCGEM19]],1))</f>
        <v>0</v>
      </c>
    </row>
    <row r="2042" spans="1:7" ht="15" x14ac:dyDescent="0.25">
      <c r="A2042" s="21">
        <v>522301</v>
      </c>
      <c r="B2042" t="s">
        <v>913</v>
      </c>
      <c r="C2042" s="11" t="str">
        <f t="shared" si="32"/>
        <v>Analítica</v>
      </c>
      <c r="D2042" s="13"/>
      <c r="F2042" s="1" t="str">
        <f>CONCATENATE(Tabla13[[#This Row],[CODIGO CONTABLE]]," ",Tabla13[[#This Row],[DENOMINACIÓN]])</f>
        <v>522301 Acreencias</v>
      </c>
      <c r="G2042" s="1" t="b">
        <f>ISNUMBER(SEARCH($J$1,Tabla35[[#This Row],[DATO PCGEM19]],1))</f>
        <v>0</v>
      </c>
    </row>
    <row r="2043" spans="1:7" ht="15" x14ac:dyDescent="0.25">
      <c r="A2043" s="20">
        <v>5224</v>
      </c>
      <c r="B2043" t="s">
        <v>914</v>
      </c>
      <c r="C2043" s="11" t="str">
        <f t="shared" si="32"/>
        <v>Divisionaria</v>
      </c>
      <c r="D2043" s="13"/>
      <c r="F2043" s="1" t="str">
        <f>CONCATENATE(Tabla13[[#This Row],[CODIGO CONTABLE]]," ",Tabla13[[#This Row],[DENOMINACIÓN]])</f>
        <v>5224 Utilidades</v>
      </c>
      <c r="G2043" s="1" t="b">
        <f>ISNUMBER(SEARCH($J$1,Tabla35[[#This Row],[DATO PCGEM19]],1))</f>
        <v>0</v>
      </c>
    </row>
    <row r="2044" spans="1:7" ht="15" x14ac:dyDescent="0.25">
      <c r="A2044" s="21">
        <v>522401</v>
      </c>
      <c r="B2044" t="s">
        <v>914</v>
      </c>
      <c r="C2044" s="11" t="str">
        <f t="shared" si="32"/>
        <v>Analítica</v>
      </c>
      <c r="D2044" s="13"/>
      <c r="F2044" s="1" t="str">
        <f>CONCATENATE(Tabla13[[#This Row],[CODIGO CONTABLE]]," ",Tabla13[[#This Row],[DENOMINACIÓN]])</f>
        <v>522401 Utilidades</v>
      </c>
      <c r="G2044" s="1" t="b">
        <f>ISNUMBER(SEARCH($J$1,Tabla35[[#This Row],[DATO PCGEM19]],1))</f>
        <v>0</v>
      </c>
    </row>
    <row r="2045" spans="1:7" ht="15" x14ac:dyDescent="0.25">
      <c r="A2045" s="20">
        <v>523</v>
      </c>
      <c r="B2045" t="s">
        <v>915</v>
      </c>
      <c r="C2045" s="11" t="str">
        <f t="shared" si="32"/>
        <v>Subcuenta</v>
      </c>
      <c r="D2045" s="13"/>
      <c r="F2045" s="1" t="str">
        <f>CONCATENATE(Tabla13[[#This Row],[CODIGO CONTABLE]]," ",Tabla13[[#This Row],[DENOMINACIÓN]])</f>
        <v>523 Reducciones de capital pendientes de formalización</v>
      </c>
      <c r="G2045" s="1" t="b">
        <f>ISNUMBER(SEARCH($J$1,Tabla35[[#This Row],[DATO PCGEM19]],1))</f>
        <v>0</v>
      </c>
    </row>
    <row r="2046" spans="1:7" ht="15" x14ac:dyDescent="0.25">
      <c r="A2046" s="21">
        <v>523101</v>
      </c>
      <c r="B2046" t="s">
        <v>915</v>
      </c>
      <c r="C2046" s="11" t="str">
        <f t="shared" si="32"/>
        <v>Analítica</v>
      </c>
      <c r="D2046" s="13"/>
      <c r="F2046" s="1" t="str">
        <f>CONCATENATE(Tabla13[[#This Row],[CODIGO CONTABLE]]," ",Tabla13[[#This Row],[DENOMINACIÓN]])</f>
        <v>523101 Reducciones de capital pendientes de formalización</v>
      </c>
      <c r="G2046" s="1" t="b">
        <f>ISNUMBER(SEARCH($J$1,Tabla35[[#This Row],[DATO PCGEM19]],1))</f>
        <v>0</v>
      </c>
    </row>
    <row r="2047" spans="1:7" ht="15" x14ac:dyDescent="0.25">
      <c r="A2047" s="18">
        <v>56</v>
      </c>
      <c r="B2047" s="19" t="s">
        <v>54</v>
      </c>
      <c r="C2047" s="11" t="str">
        <f t="shared" si="32"/>
        <v>Cuenta</v>
      </c>
      <c r="D2047" s="13"/>
      <c r="F2047" s="1" t="str">
        <f>CONCATENATE(Tabla13[[#This Row],[CODIGO CONTABLE]]," ",Tabla13[[#This Row],[DENOMINACIÓN]])</f>
        <v>56 RESULTADOS NO REALIZADOS</v>
      </c>
      <c r="G2047" s="1" t="b">
        <f>ISNUMBER(SEARCH($J$1,Tabla35[[#This Row],[DATO PCGEM19]],1))</f>
        <v>0</v>
      </c>
    </row>
    <row r="2048" spans="1:7" ht="15" x14ac:dyDescent="0.25">
      <c r="A2048" s="20">
        <v>561</v>
      </c>
      <c r="B2048" t="s">
        <v>916</v>
      </c>
      <c r="C2048" s="11" t="str">
        <f t="shared" si="32"/>
        <v>Subcuenta</v>
      </c>
      <c r="D2048" s="13"/>
      <c r="F2048" s="1" t="str">
        <f>CONCATENATE(Tabla13[[#This Row],[CODIGO CONTABLE]]," ",Tabla13[[#This Row],[DENOMINACIÓN]])</f>
        <v>561 Diferencia en cambio de inversiones permanentes en entidades extranjeras</v>
      </c>
      <c r="G2048" s="1" t="b">
        <f>ISNUMBER(SEARCH($J$1,Tabla35[[#This Row],[DATO PCGEM19]],1))</f>
        <v>0</v>
      </c>
    </row>
    <row r="2049" spans="1:7" ht="15" x14ac:dyDescent="0.25">
      <c r="A2049" s="21">
        <v>561101</v>
      </c>
      <c r="B2049" t="s">
        <v>916</v>
      </c>
      <c r="C2049" s="11" t="str">
        <f t="shared" si="32"/>
        <v>Analítica</v>
      </c>
      <c r="D2049" s="13"/>
      <c r="F2049" s="1" t="str">
        <f>CONCATENATE(Tabla13[[#This Row],[CODIGO CONTABLE]]," ",Tabla13[[#This Row],[DENOMINACIÓN]])</f>
        <v>561101 Diferencia en cambio de inversiones permanentes en entidades extranjeras</v>
      </c>
      <c r="G2049" s="1" t="b">
        <f>ISNUMBER(SEARCH($J$1,Tabla35[[#This Row],[DATO PCGEM19]],1))</f>
        <v>0</v>
      </c>
    </row>
    <row r="2050" spans="1:7" ht="15" x14ac:dyDescent="0.25">
      <c r="A2050" s="20">
        <v>562</v>
      </c>
      <c r="B2050" t="s">
        <v>917</v>
      </c>
      <c r="C2050" s="11" t="str">
        <f t="shared" si="32"/>
        <v>Subcuenta</v>
      </c>
      <c r="D2050" s="13"/>
      <c r="F2050" s="1" t="str">
        <f>CONCATENATE(Tabla13[[#This Row],[CODIGO CONTABLE]]," ",Tabla13[[#This Row],[DENOMINACIÓN]])</f>
        <v>562 Instrumentos financieros-coberturas</v>
      </c>
      <c r="G2050" s="1" t="b">
        <f>ISNUMBER(SEARCH($J$1,Tabla35[[#This Row],[DATO PCGEM19]],1))</f>
        <v>0</v>
      </c>
    </row>
    <row r="2051" spans="1:7" ht="15" x14ac:dyDescent="0.25">
      <c r="A2051" s="21">
        <v>562101</v>
      </c>
      <c r="B2051" t="s">
        <v>917</v>
      </c>
      <c r="C2051" s="11" t="str">
        <f t="shared" si="32"/>
        <v>Analítica</v>
      </c>
      <c r="D2051" s="13"/>
      <c r="F2051" s="1" t="str">
        <f>CONCATENATE(Tabla13[[#This Row],[CODIGO CONTABLE]]," ",Tabla13[[#This Row],[DENOMINACIÓN]])</f>
        <v>562101 Instrumentos financieros-coberturas</v>
      </c>
      <c r="G2051" s="1" t="b">
        <f>ISNUMBER(SEARCH($J$1,Tabla35[[#This Row],[DATO PCGEM19]],1))</f>
        <v>0</v>
      </c>
    </row>
    <row r="2052" spans="1:7" ht="15" x14ac:dyDescent="0.25">
      <c r="A2052" s="20">
        <v>563</v>
      </c>
      <c r="B2052" t="s">
        <v>918</v>
      </c>
      <c r="C2052" s="11" t="str">
        <f t="shared" si="32"/>
        <v>Subcuenta</v>
      </c>
      <c r="D2052" s="13"/>
      <c r="F2052" s="1" t="str">
        <f>CONCATENATE(Tabla13[[#This Row],[CODIGO CONTABLE]]," ",Tabla13[[#This Row],[DENOMINACIÓN]])</f>
        <v>563 Resultado en activos o pasivos financieros mantenidos para negociación</v>
      </c>
      <c r="G2052" s="1" t="b">
        <f>ISNUMBER(SEARCH($J$1,Tabla35[[#This Row],[DATO PCGEM19]],1))</f>
        <v>0</v>
      </c>
    </row>
    <row r="2053" spans="1:7" ht="15" x14ac:dyDescent="0.25">
      <c r="A2053" s="20">
        <v>5631</v>
      </c>
      <c r="B2053" t="s">
        <v>919</v>
      </c>
      <c r="C2053" s="11" t="str">
        <f t="shared" si="32"/>
        <v>Divisionaria</v>
      </c>
      <c r="D2053" s="13"/>
      <c r="F2053" s="1" t="str">
        <f>CONCATENATE(Tabla13[[#This Row],[CODIGO CONTABLE]]," ",Tabla13[[#This Row],[DENOMINACIÓN]])</f>
        <v>5631 Ganancia</v>
      </c>
      <c r="G2053" s="1" t="b">
        <f>ISNUMBER(SEARCH($J$1,Tabla35[[#This Row],[DATO PCGEM19]],1))</f>
        <v>0</v>
      </c>
    </row>
    <row r="2054" spans="1:7" ht="15" x14ac:dyDescent="0.25">
      <c r="A2054" s="21">
        <v>563101</v>
      </c>
      <c r="B2054" t="s">
        <v>919</v>
      </c>
      <c r="C2054" s="11" t="str">
        <f t="shared" si="32"/>
        <v>Analítica</v>
      </c>
      <c r="D2054" s="13"/>
      <c r="F2054" s="1" t="str">
        <f>CONCATENATE(Tabla13[[#This Row],[CODIGO CONTABLE]]," ",Tabla13[[#This Row],[DENOMINACIÓN]])</f>
        <v>563101 Ganancia</v>
      </c>
      <c r="G2054" s="1" t="b">
        <f>ISNUMBER(SEARCH($J$1,Tabla35[[#This Row],[DATO PCGEM19]],1))</f>
        <v>0</v>
      </c>
    </row>
    <row r="2055" spans="1:7" ht="15" x14ac:dyDescent="0.25">
      <c r="A2055" s="20">
        <v>5632</v>
      </c>
      <c r="B2055" t="s">
        <v>920</v>
      </c>
      <c r="C2055" s="11" t="str">
        <f t="shared" si="32"/>
        <v>Divisionaria</v>
      </c>
      <c r="D2055" s="13"/>
      <c r="F2055" s="1" t="str">
        <f>CONCATENATE(Tabla13[[#This Row],[CODIGO CONTABLE]]," ",Tabla13[[#This Row],[DENOMINACIÓN]])</f>
        <v>5632 Pérdida</v>
      </c>
      <c r="G2055" s="1" t="b">
        <f>ISNUMBER(SEARCH($J$1,Tabla35[[#This Row],[DATO PCGEM19]],1))</f>
        <v>0</v>
      </c>
    </row>
    <row r="2056" spans="1:7" ht="15" x14ac:dyDescent="0.25">
      <c r="A2056" s="21">
        <v>563201</v>
      </c>
      <c r="B2056" t="s">
        <v>920</v>
      </c>
      <c r="C2056" s="11" t="str">
        <f t="shared" si="32"/>
        <v>Analítica</v>
      </c>
      <c r="D2056" s="13"/>
      <c r="F2056" s="1" t="str">
        <f>CONCATENATE(Tabla13[[#This Row],[CODIGO CONTABLE]]," ",Tabla13[[#This Row],[DENOMINACIÓN]])</f>
        <v>563201 Pérdida</v>
      </c>
      <c r="G2056" s="1" t="b">
        <f>ISNUMBER(SEARCH($J$1,Tabla35[[#This Row],[DATO PCGEM19]],1))</f>
        <v>0</v>
      </c>
    </row>
    <row r="2057" spans="1:7" ht="15" x14ac:dyDescent="0.25">
      <c r="A2057" s="20">
        <v>564</v>
      </c>
      <c r="B2057" t="s">
        <v>921</v>
      </c>
      <c r="C2057" s="11" t="str">
        <f t="shared" si="32"/>
        <v>Subcuenta</v>
      </c>
      <c r="D2057" s="13"/>
      <c r="F2057" s="1" t="str">
        <f>CONCATENATE(Tabla13[[#This Row],[CODIGO CONTABLE]]," ",Tabla13[[#This Row],[DENOMINACIÓN]])</f>
        <v>564 Resultado en otros activos o pasivos por inversiones financieras</v>
      </c>
      <c r="G2057" s="1" t="b">
        <f>ISNUMBER(SEARCH($J$1,Tabla35[[#This Row],[DATO PCGEM19]],1))</f>
        <v>0</v>
      </c>
    </row>
    <row r="2058" spans="1:7" ht="15" x14ac:dyDescent="0.25">
      <c r="A2058" s="20">
        <v>5641</v>
      </c>
      <c r="B2058" t="s">
        <v>919</v>
      </c>
      <c r="C2058" s="11" t="str">
        <f t="shared" si="32"/>
        <v>Divisionaria</v>
      </c>
      <c r="D2058" s="13"/>
      <c r="F2058" s="1" t="str">
        <f>CONCATENATE(Tabla13[[#This Row],[CODIGO CONTABLE]]," ",Tabla13[[#This Row],[DENOMINACIÓN]])</f>
        <v>5641 Ganancia</v>
      </c>
      <c r="G2058" s="1" t="b">
        <f>ISNUMBER(SEARCH($J$1,Tabla35[[#This Row],[DATO PCGEM19]],1))</f>
        <v>0</v>
      </c>
    </row>
    <row r="2059" spans="1:7" ht="15" x14ac:dyDescent="0.25">
      <c r="A2059" s="21">
        <v>564101</v>
      </c>
      <c r="B2059" t="s">
        <v>919</v>
      </c>
      <c r="C2059" s="11" t="str">
        <f t="shared" si="32"/>
        <v>Analítica</v>
      </c>
      <c r="D2059" s="13"/>
      <c r="F2059" s="1" t="str">
        <f>CONCATENATE(Tabla13[[#This Row],[CODIGO CONTABLE]]," ",Tabla13[[#This Row],[DENOMINACIÓN]])</f>
        <v>564101 Ganancia</v>
      </c>
      <c r="G2059" s="1" t="b">
        <f>ISNUMBER(SEARCH($J$1,Tabla35[[#This Row],[DATO PCGEM19]],1))</f>
        <v>0</v>
      </c>
    </row>
    <row r="2060" spans="1:7" ht="15" x14ac:dyDescent="0.25">
      <c r="A2060" s="20">
        <v>5642</v>
      </c>
      <c r="B2060" t="s">
        <v>920</v>
      </c>
      <c r="C2060" s="11" t="str">
        <f t="shared" si="32"/>
        <v>Divisionaria</v>
      </c>
      <c r="D2060" s="13"/>
      <c r="F2060" s="1" t="str">
        <f>CONCATENATE(Tabla13[[#This Row],[CODIGO CONTABLE]]," ",Tabla13[[#This Row],[DENOMINACIÓN]])</f>
        <v>5642 Pérdida</v>
      </c>
      <c r="G2060" s="1" t="b">
        <f>ISNUMBER(SEARCH($J$1,Tabla35[[#This Row],[DATO PCGEM19]],1))</f>
        <v>0</v>
      </c>
    </row>
    <row r="2061" spans="1:7" ht="15" x14ac:dyDescent="0.25">
      <c r="A2061" s="21">
        <v>564201</v>
      </c>
      <c r="B2061" t="s">
        <v>920</v>
      </c>
      <c r="C2061" s="11" t="str">
        <f t="shared" si="32"/>
        <v>Analítica</v>
      </c>
      <c r="D2061" s="13"/>
      <c r="F2061" s="1" t="str">
        <f>CONCATENATE(Tabla13[[#This Row],[CODIGO CONTABLE]]," ",Tabla13[[#This Row],[DENOMINACIÓN]])</f>
        <v>564201 Pérdida</v>
      </c>
      <c r="G2061" s="1" t="b">
        <f>ISNUMBER(SEARCH($J$1,Tabla35[[#This Row],[DATO PCGEM19]],1))</f>
        <v>0</v>
      </c>
    </row>
    <row r="2062" spans="1:7" ht="15" x14ac:dyDescent="0.25">
      <c r="A2062" s="20">
        <v>565</v>
      </c>
      <c r="B2062" t="s">
        <v>922</v>
      </c>
      <c r="C2062" s="11" t="str">
        <f t="shared" si="32"/>
        <v>Subcuenta</v>
      </c>
      <c r="D2062" s="13"/>
      <c r="F2062" s="1" t="str">
        <f>CONCATENATE(Tabla13[[#This Row],[CODIGO CONTABLE]]," ",Tabla13[[#This Row],[DENOMINACIÓN]])</f>
        <v>565 Resultado en activos o pasivos financieros mantenidos para negociación-compra o venta convencional fecha de liquidación</v>
      </c>
      <c r="G2062" s="1" t="b">
        <f>ISNUMBER(SEARCH($J$1,Tabla35[[#This Row],[DATO PCGEM19]],1))</f>
        <v>0</v>
      </c>
    </row>
    <row r="2063" spans="1:7" ht="15" x14ac:dyDescent="0.25">
      <c r="A2063" s="20">
        <v>5651</v>
      </c>
      <c r="B2063" t="s">
        <v>919</v>
      </c>
      <c r="C2063" s="11" t="str">
        <f t="shared" si="32"/>
        <v>Divisionaria</v>
      </c>
      <c r="D2063" s="13"/>
      <c r="F2063" s="1" t="str">
        <f>CONCATENATE(Tabla13[[#This Row],[CODIGO CONTABLE]]," ",Tabla13[[#This Row],[DENOMINACIÓN]])</f>
        <v>5651 Ganancia</v>
      </c>
      <c r="G2063" s="1" t="b">
        <f>ISNUMBER(SEARCH($J$1,Tabla35[[#This Row],[DATO PCGEM19]],1))</f>
        <v>0</v>
      </c>
    </row>
    <row r="2064" spans="1:7" ht="15" x14ac:dyDescent="0.25">
      <c r="A2064" s="21">
        <v>565101</v>
      </c>
      <c r="B2064" t="s">
        <v>919</v>
      </c>
      <c r="C2064" s="11" t="str">
        <f t="shared" si="32"/>
        <v>Analítica</v>
      </c>
      <c r="D2064" s="13"/>
      <c r="F2064" s="1" t="str">
        <f>CONCATENATE(Tabla13[[#This Row],[CODIGO CONTABLE]]," ",Tabla13[[#This Row],[DENOMINACIÓN]])</f>
        <v>565101 Ganancia</v>
      </c>
      <c r="G2064" s="1" t="b">
        <f>ISNUMBER(SEARCH($J$1,Tabla35[[#This Row],[DATO PCGEM19]],1))</f>
        <v>0</v>
      </c>
    </row>
    <row r="2065" spans="1:7" ht="15" x14ac:dyDescent="0.25">
      <c r="A2065" s="20">
        <v>5652</v>
      </c>
      <c r="B2065" t="s">
        <v>920</v>
      </c>
      <c r="C2065" s="11" t="str">
        <f t="shared" ref="C2065:C2130" si="33">IF(LEN(A2065)=1, "Elemento", IF(LEN(A2065)=2, "Cuenta", IF(LEN(A2065)=3, "Subcuenta", IF(LEN(A2065)=4, "Divisionaria", IF(LEN(A2065)=5, "Subdivisionaria", "Analítica")))))</f>
        <v>Divisionaria</v>
      </c>
      <c r="D2065" s="13"/>
      <c r="F2065" s="1" t="str">
        <f>CONCATENATE(Tabla13[[#This Row],[CODIGO CONTABLE]]," ",Tabla13[[#This Row],[DENOMINACIÓN]])</f>
        <v>5652 Pérdida</v>
      </c>
      <c r="G2065" s="1" t="b">
        <f>ISNUMBER(SEARCH($J$1,Tabla35[[#This Row],[DATO PCGEM19]],1))</f>
        <v>0</v>
      </c>
    </row>
    <row r="2066" spans="1:7" ht="15" x14ac:dyDescent="0.25">
      <c r="A2066" s="21">
        <v>565201</v>
      </c>
      <c r="B2066" t="s">
        <v>920</v>
      </c>
      <c r="C2066" s="11" t="str">
        <f t="shared" si="33"/>
        <v>Analítica</v>
      </c>
      <c r="D2066" s="13"/>
      <c r="F2066" s="1" t="str">
        <f>CONCATENATE(Tabla13[[#This Row],[CODIGO CONTABLE]]," ",Tabla13[[#This Row],[DENOMINACIÓN]])</f>
        <v>565201 Pérdida</v>
      </c>
      <c r="G2066" s="1" t="b">
        <f>ISNUMBER(SEARCH($J$1,Tabla35[[#This Row],[DATO PCGEM19]],1))</f>
        <v>0</v>
      </c>
    </row>
    <row r="2067" spans="1:7" ht="15" x14ac:dyDescent="0.25">
      <c r="A2067" s="18">
        <v>57</v>
      </c>
      <c r="B2067" s="19" t="s">
        <v>55</v>
      </c>
      <c r="C2067" s="11" t="str">
        <f t="shared" si="33"/>
        <v>Cuenta</v>
      </c>
      <c r="D2067" s="13"/>
      <c r="F2067" s="1" t="str">
        <f>CONCATENATE(Tabla13[[#This Row],[CODIGO CONTABLE]]," ",Tabla13[[#This Row],[DENOMINACIÓN]])</f>
        <v>57 EXCEDENTE DE REVALUACIÓN</v>
      </c>
      <c r="G2067" s="1" t="b">
        <f>ISNUMBER(SEARCH($J$1,Tabla35[[#This Row],[DATO PCGEM19]],1))</f>
        <v>0</v>
      </c>
    </row>
    <row r="2068" spans="1:7" ht="15" x14ac:dyDescent="0.25">
      <c r="A2068" s="20">
        <v>571</v>
      </c>
      <c r="B2068" t="s">
        <v>923</v>
      </c>
      <c r="C2068" s="11" t="str">
        <f t="shared" si="33"/>
        <v>Subcuenta</v>
      </c>
      <c r="D2068" s="13"/>
      <c r="F2068" s="1" t="str">
        <f>CONCATENATE(Tabla13[[#This Row],[CODIGO CONTABLE]]," ",Tabla13[[#This Row],[DENOMINACIÓN]])</f>
        <v>571 Excedente de revaluación</v>
      </c>
      <c r="G2068" s="1" t="b">
        <f>ISNUMBER(SEARCH($J$1,Tabla35[[#This Row],[DATO PCGEM19]],1))</f>
        <v>0</v>
      </c>
    </row>
    <row r="2069" spans="1:7" ht="15" x14ac:dyDescent="0.25">
      <c r="A2069" s="20">
        <v>5711</v>
      </c>
      <c r="B2069" t="s">
        <v>448</v>
      </c>
      <c r="C2069" s="11" t="str">
        <f t="shared" si="33"/>
        <v>Divisionaria</v>
      </c>
      <c r="D2069" s="13"/>
      <c r="F2069" s="1" t="str">
        <f>CONCATENATE(Tabla13[[#This Row],[CODIGO CONTABLE]]," ",Tabla13[[#This Row],[DENOMINACIÓN]])</f>
        <v>5711 Propiedad de inversión</v>
      </c>
      <c r="G2069" s="1" t="b">
        <f>ISNUMBER(SEARCH($J$1,Tabla35[[#This Row],[DATO PCGEM19]],1))</f>
        <v>0</v>
      </c>
    </row>
    <row r="2070" spans="1:7" ht="15" x14ac:dyDescent="0.25">
      <c r="A2070" s="20">
        <v>57111</v>
      </c>
      <c r="B2070" t="s">
        <v>924</v>
      </c>
      <c r="C2070" s="11" t="str">
        <f t="shared" si="33"/>
        <v>Subdivisionaria</v>
      </c>
      <c r="D2070" s="13"/>
      <c r="F2070" s="1" t="str">
        <f>CONCATENATE(Tabla13[[#This Row],[CODIGO CONTABLE]]," ",Tabla13[[#This Row],[DENOMINACIÓN]])</f>
        <v>57111 Adquisición directa</v>
      </c>
      <c r="G2070" s="1" t="b">
        <f>ISNUMBER(SEARCH($J$1,Tabla35[[#This Row],[DATO PCGEM19]],1))</f>
        <v>0</v>
      </c>
    </row>
    <row r="2071" spans="1:7" ht="15" x14ac:dyDescent="0.25">
      <c r="A2071" s="21">
        <v>571111</v>
      </c>
      <c r="B2071" t="s">
        <v>924</v>
      </c>
      <c r="C2071" s="11" t="str">
        <f t="shared" si="33"/>
        <v>Analítica</v>
      </c>
      <c r="D2071" s="13"/>
      <c r="F2071" s="1" t="str">
        <f>CONCATENATE(Tabla13[[#This Row],[CODIGO CONTABLE]]," ",Tabla13[[#This Row],[DENOMINACIÓN]])</f>
        <v>571111 Adquisición directa</v>
      </c>
      <c r="G2071" s="1" t="b">
        <f>ISNUMBER(SEARCH($J$1,Tabla35[[#This Row],[DATO PCGEM19]],1))</f>
        <v>0</v>
      </c>
    </row>
    <row r="2072" spans="1:7" ht="15" x14ac:dyDescent="0.25">
      <c r="A2072" s="20">
        <v>57112</v>
      </c>
      <c r="B2072" t="s">
        <v>925</v>
      </c>
      <c r="C2072" s="11" t="str">
        <f t="shared" si="33"/>
        <v>Subdivisionaria</v>
      </c>
      <c r="D2072" s="13"/>
      <c r="F2072" s="1" t="str">
        <f>CONCATENATE(Tabla13[[#This Row],[CODIGO CONTABLE]]," ",Tabla13[[#This Row],[DENOMINACIÓN]])</f>
        <v>57112 Arrendamiento financiero</v>
      </c>
      <c r="G2072" s="1" t="b">
        <f>ISNUMBER(SEARCH($J$1,Tabla35[[#This Row],[DATO PCGEM19]],1))</f>
        <v>0</v>
      </c>
    </row>
    <row r="2073" spans="1:7" ht="15" x14ac:dyDescent="0.25">
      <c r="A2073" s="21">
        <v>571121</v>
      </c>
      <c r="B2073" t="s">
        <v>925</v>
      </c>
      <c r="C2073" s="11" t="str">
        <f t="shared" si="33"/>
        <v>Analítica</v>
      </c>
      <c r="D2073" s="13"/>
      <c r="F2073" s="1" t="str">
        <f>CONCATENATE(Tabla13[[#This Row],[CODIGO CONTABLE]]," ",Tabla13[[#This Row],[DENOMINACIÓN]])</f>
        <v>571121 Arrendamiento financiero</v>
      </c>
      <c r="G2073" s="1" t="b">
        <f>ISNUMBER(SEARCH($J$1,Tabla35[[#This Row],[DATO PCGEM19]],1))</f>
        <v>0</v>
      </c>
    </row>
    <row r="2074" spans="1:7" ht="15" x14ac:dyDescent="0.25">
      <c r="A2074" s="20">
        <v>5712</v>
      </c>
      <c r="B2074" t="s">
        <v>283</v>
      </c>
      <c r="C2074" s="11" t="str">
        <f t="shared" si="33"/>
        <v>Divisionaria</v>
      </c>
      <c r="D2074" s="13"/>
      <c r="F2074" s="1" t="str">
        <f>CONCATENATE(Tabla13[[#This Row],[CODIGO CONTABLE]]," ",Tabla13[[#This Row],[DENOMINACIÓN]])</f>
        <v>5712 Propiedad, planta y equipo</v>
      </c>
      <c r="G2074" s="1" t="b">
        <f>ISNUMBER(SEARCH($J$1,Tabla35[[#This Row],[DATO PCGEM19]],1))</f>
        <v>0</v>
      </c>
    </row>
    <row r="2075" spans="1:7" ht="15" x14ac:dyDescent="0.25">
      <c r="A2075" s="20">
        <v>57121</v>
      </c>
      <c r="B2075" t="s">
        <v>924</v>
      </c>
      <c r="C2075" s="11" t="str">
        <f t="shared" si="33"/>
        <v>Subdivisionaria</v>
      </c>
      <c r="D2075" s="13"/>
      <c r="F2075" s="1" t="str">
        <f>CONCATENATE(Tabla13[[#This Row],[CODIGO CONTABLE]]," ",Tabla13[[#This Row],[DENOMINACIÓN]])</f>
        <v>57121 Adquisición directa</v>
      </c>
      <c r="G2075" s="1" t="b">
        <f>ISNUMBER(SEARCH($J$1,Tabla35[[#This Row],[DATO PCGEM19]],1))</f>
        <v>0</v>
      </c>
    </row>
    <row r="2076" spans="1:7" ht="15" x14ac:dyDescent="0.25">
      <c r="A2076" s="21">
        <v>571211</v>
      </c>
      <c r="B2076" t="s">
        <v>924</v>
      </c>
      <c r="C2076" s="11" t="str">
        <f t="shared" si="33"/>
        <v>Analítica</v>
      </c>
      <c r="D2076" s="13"/>
      <c r="F2076" s="1" t="str">
        <f>CONCATENATE(Tabla13[[#This Row],[CODIGO CONTABLE]]," ",Tabla13[[#This Row],[DENOMINACIÓN]])</f>
        <v>571211 Adquisición directa</v>
      </c>
      <c r="G2076" s="1" t="b">
        <f>ISNUMBER(SEARCH($J$1,Tabla35[[#This Row],[DATO PCGEM19]],1))</f>
        <v>0</v>
      </c>
    </row>
    <row r="2077" spans="1:7" ht="15" x14ac:dyDescent="0.25">
      <c r="A2077" s="20">
        <v>57122</v>
      </c>
      <c r="B2077" t="s">
        <v>925</v>
      </c>
      <c r="C2077" s="11" t="str">
        <f t="shared" si="33"/>
        <v>Subdivisionaria</v>
      </c>
      <c r="D2077" s="13"/>
      <c r="F2077" s="1" t="str">
        <f>CONCATENATE(Tabla13[[#This Row],[CODIGO CONTABLE]]," ",Tabla13[[#This Row],[DENOMINACIÓN]])</f>
        <v>57122 Arrendamiento financiero</v>
      </c>
      <c r="G2077" s="1" t="b">
        <f>ISNUMBER(SEARCH($J$1,Tabla35[[#This Row],[DATO PCGEM19]],1))</f>
        <v>0</v>
      </c>
    </row>
    <row r="2078" spans="1:7" ht="15" x14ac:dyDescent="0.25">
      <c r="A2078" s="21">
        <v>571221</v>
      </c>
      <c r="B2078" t="s">
        <v>925</v>
      </c>
      <c r="C2078" s="11" t="str">
        <f t="shared" si="33"/>
        <v>Analítica</v>
      </c>
      <c r="D2078" s="13"/>
      <c r="F2078" s="1" t="str">
        <f>CONCATENATE(Tabla13[[#This Row],[CODIGO CONTABLE]]," ",Tabla13[[#This Row],[DENOMINACIÓN]])</f>
        <v>571221 Arrendamiento financiero</v>
      </c>
      <c r="G2078" s="1" t="b">
        <f>ISNUMBER(SEARCH($J$1,Tabla35[[#This Row],[DATO PCGEM19]],1))</f>
        <v>0</v>
      </c>
    </row>
    <row r="2079" spans="1:7" ht="15" x14ac:dyDescent="0.25">
      <c r="A2079" s="20">
        <v>5713</v>
      </c>
      <c r="B2079" t="s">
        <v>284</v>
      </c>
      <c r="C2079" s="11" t="str">
        <f t="shared" si="33"/>
        <v>Divisionaria</v>
      </c>
      <c r="D2079" s="13"/>
      <c r="F2079" s="1" t="str">
        <f>CONCATENATE(Tabla13[[#This Row],[CODIGO CONTABLE]]," ",Tabla13[[#This Row],[DENOMINACIÓN]])</f>
        <v>5713 Intangibles</v>
      </c>
      <c r="G2079" s="1" t="b">
        <f>ISNUMBER(SEARCH($J$1,Tabla35[[#This Row],[DATO PCGEM19]],1))</f>
        <v>0</v>
      </c>
    </row>
    <row r="2080" spans="1:7" ht="15" x14ac:dyDescent="0.25">
      <c r="A2080" s="21">
        <v>571301</v>
      </c>
      <c r="B2080" t="s">
        <v>284</v>
      </c>
      <c r="C2080" s="11" t="str">
        <f t="shared" si="33"/>
        <v>Analítica</v>
      </c>
      <c r="D2080" s="13"/>
      <c r="F2080" s="1" t="str">
        <f>CONCATENATE(Tabla13[[#This Row],[CODIGO CONTABLE]]," ",Tabla13[[#This Row],[DENOMINACIÓN]])</f>
        <v>571301 Intangibles</v>
      </c>
      <c r="G2080" s="1" t="b">
        <f>ISNUMBER(SEARCH($J$1,Tabla35[[#This Row],[DATO PCGEM19]],1))</f>
        <v>0</v>
      </c>
    </row>
    <row r="2081" spans="1:7" ht="15" x14ac:dyDescent="0.25">
      <c r="A2081" s="20">
        <v>5714</v>
      </c>
      <c r="B2081" t="s">
        <v>682</v>
      </c>
      <c r="C2081" s="11" t="str">
        <f t="shared" si="33"/>
        <v>Divisionaria</v>
      </c>
      <c r="D2081" s="13"/>
      <c r="F2081" s="1" t="str">
        <f>CONCATENATE(Tabla13[[#This Row],[CODIGO CONTABLE]]," ",Tabla13[[#This Row],[DENOMINACIÓN]])</f>
        <v>5714 Activos por derecho de uso-arrendamiento operativo</v>
      </c>
      <c r="G2081" s="1" t="b">
        <f>ISNUMBER(SEARCH($J$1,Tabla35[[#This Row],[DATO PCGEM19]],1))</f>
        <v>0</v>
      </c>
    </row>
    <row r="2082" spans="1:7" ht="15" x14ac:dyDescent="0.25">
      <c r="A2082" s="21">
        <v>571401</v>
      </c>
      <c r="B2082" t="s">
        <v>682</v>
      </c>
      <c r="C2082" s="11" t="str">
        <f t="shared" si="33"/>
        <v>Analítica</v>
      </c>
      <c r="D2082" s="13"/>
      <c r="F2082" s="1" t="str">
        <f>CONCATENATE(Tabla13[[#This Row],[CODIGO CONTABLE]]," ",Tabla13[[#This Row],[DENOMINACIÓN]])</f>
        <v>571401 Activos por derecho de uso-arrendamiento operativo</v>
      </c>
      <c r="G2082" s="1" t="b">
        <f>ISNUMBER(SEARCH($J$1,Tabla35[[#This Row],[DATO PCGEM19]],1))</f>
        <v>0</v>
      </c>
    </row>
    <row r="2083" spans="1:7" ht="15" x14ac:dyDescent="0.25">
      <c r="A2083" s="20">
        <v>572</v>
      </c>
      <c r="B2083" t="s">
        <v>926</v>
      </c>
      <c r="C2083" s="11" t="str">
        <f t="shared" si="33"/>
        <v>Subcuenta</v>
      </c>
      <c r="D2083" s="13"/>
      <c r="F2083" s="1" t="str">
        <f>CONCATENATE(Tabla13[[#This Row],[CODIGO CONTABLE]]," ",Tabla13[[#This Row],[DENOMINACIÓN]])</f>
        <v>572 Excedente de revaluación-acciones liberadas recibidas</v>
      </c>
      <c r="G2083" s="1" t="b">
        <f>ISNUMBER(SEARCH($J$1,Tabla35[[#This Row],[DATO PCGEM19]],1))</f>
        <v>0</v>
      </c>
    </row>
    <row r="2084" spans="1:7" ht="15" x14ac:dyDescent="0.25">
      <c r="A2084" s="21">
        <v>572101</v>
      </c>
      <c r="B2084" t="s">
        <v>926</v>
      </c>
      <c r="C2084" s="11" t="str">
        <f t="shared" si="33"/>
        <v>Analítica</v>
      </c>
      <c r="D2084" s="13"/>
      <c r="F2084" s="1" t="str">
        <f>CONCATENATE(Tabla13[[#This Row],[CODIGO CONTABLE]]," ",Tabla13[[#This Row],[DENOMINACIÓN]])</f>
        <v>572101 Excedente de revaluación-acciones liberadas recibidas</v>
      </c>
      <c r="G2084" s="1" t="b">
        <f>ISNUMBER(SEARCH($J$1,Tabla35[[#This Row],[DATO PCGEM19]],1))</f>
        <v>0</v>
      </c>
    </row>
    <row r="2085" spans="1:7" ht="15" x14ac:dyDescent="0.25">
      <c r="A2085" s="20">
        <v>573</v>
      </c>
      <c r="B2085" t="s">
        <v>927</v>
      </c>
      <c r="C2085" s="11" t="str">
        <f t="shared" si="33"/>
        <v>Subcuenta</v>
      </c>
      <c r="D2085" s="13"/>
      <c r="F2085" s="1" t="str">
        <f>CONCATENATE(Tabla13[[#This Row],[CODIGO CONTABLE]]," ",Tabla13[[#This Row],[DENOMINACIÓN]])</f>
        <v>573 Participación en excedente de revaluación-inversiones en entidades relacionadas</v>
      </c>
      <c r="G2085" s="1" t="b">
        <f>ISNUMBER(SEARCH($J$1,Tabla35[[#This Row],[DATO PCGEM19]],1))</f>
        <v>0</v>
      </c>
    </row>
    <row r="2086" spans="1:7" ht="15" x14ac:dyDescent="0.25">
      <c r="A2086" s="21">
        <v>573101</v>
      </c>
      <c r="B2086" t="s">
        <v>927</v>
      </c>
      <c r="C2086" s="11" t="str">
        <f t="shared" si="33"/>
        <v>Analítica</v>
      </c>
      <c r="D2086" s="13"/>
      <c r="F2086" s="1" t="str">
        <f>CONCATENATE(Tabla13[[#This Row],[CODIGO CONTABLE]]," ",Tabla13[[#This Row],[DENOMINACIÓN]])</f>
        <v>573101 Participación en excedente de revaluación-inversiones en entidades relacionadas</v>
      </c>
      <c r="G2086" s="1" t="b">
        <f>ISNUMBER(SEARCH($J$1,Tabla35[[#This Row],[DATO PCGEM19]],1))</f>
        <v>0</v>
      </c>
    </row>
    <row r="2087" spans="1:7" ht="15" x14ac:dyDescent="0.25">
      <c r="A2087" s="18">
        <v>58</v>
      </c>
      <c r="B2087" s="19" t="s">
        <v>53</v>
      </c>
      <c r="C2087" s="11" t="str">
        <f t="shared" si="33"/>
        <v>Cuenta</v>
      </c>
      <c r="D2087" s="13"/>
      <c r="F2087" s="1" t="str">
        <f>CONCATENATE(Tabla13[[#This Row],[CODIGO CONTABLE]]," ",Tabla13[[#This Row],[DENOMINACIÓN]])</f>
        <v>58 RESERVAS</v>
      </c>
      <c r="G2087" s="1" t="b">
        <f>ISNUMBER(SEARCH($J$1,Tabla35[[#This Row],[DATO PCGEM19]],1))</f>
        <v>0</v>
      </c>
    </row>
    <row r="2088" spans="1:7" ht="15" x14ac:dyDescent="0.25">
      <c r="A2088" s="20">
        <v>581</v>
      </c>
      <c r="B2088" t="s">
        <v>928</v>
      </c>
      <c r="C2088" s="11" t="str">
        <f t="shared" si="33"/>
        <v>Subcuenta</v>
      </c>
      <c r="D2088" s="13"/>
      <c r="F2088" s="1" t="str">
        <f>CONCATENATE(Tabla13[[#This Row],[CODIGO CONTABLE]]," ",Tabla13[[#This Row],[DENOMINACIÓN]])</f>
        <v>581 Reinversión</v>
      </c>
      <c r="G2088" s="1" t="b">
        <f>ISNUMBER(SEARCH($J$1,Tabla35[[#This Row],[DATO PCGEM19]],1))</f>
        <v>0</v>
      </c>
    </row>
    <row r="2089" spans="1:7" ht="15" x14ac:dyDescent="0.25">
      <c r="A2089" s="21">
        <v>581101</v>
      </c>
      <c r="B2089" t="s">
        <v>928</v>
      </c>
      <c r="C2089" s="11" t="str">
        <f t="shared" si="33"/>
        <v>Analítica</v>
      </c>
      <c r="D2089" s="13"/>
      <c r="F2089" s="1" t="str">
        <f>CONCATENATE(Tabla13[[#This Row],[CODIGO CONTABLE]]," ",Tabla13[[#This Row],[DENOMINACIÓN]])</f>
        <v>581101 Reinversión</v>
      </c>
      <c r="G2089" s="1" t="b">
        <f>ISNUMBER(SEARCH($J$1,Tabla35[[#This Row],[DATO PCGEM19]],1))</f>
        <v>0</v>
      </c>
    </row>
    <row r="2090" spans="1:7" ht="15" x14ac:dyDescent="0.25">
      <c r="A2090" s="20">
        <v>582</v>
      </c>
      <c r="B2090" t="s">
        <v>929</v>
      </c>
      <c r="C2090" s="11" t="str">
        <f t="shared" si="33"/>
        <v>Subcuenta</v>
      </c>
      <c r="D2090" s="13"/>
      <c r="F2090" s="1" t="str">
        <f>CONCATENATE(Tabla13[[#This Row],[CODIGO CONTABLE]]," ",Tabla13[[#This Row],[DENOMINACIÓN]])</f>
        <v>582 Legal</v>
      </c>
      <c r="G2090" s="1" t="b">
        <f>ISNUMBER(SEARCH($J$1,Tabla35[[#This Row],[DATO PCGEM19]],1))</f>
        <v>0</v>
      </c>
    </row>
    <row r="2091" spans="1:7" ht="15" x14ac:dyDescent="0.25">
      <c r="A2091" s="21">
        <v>582101</v>
      </c>
      <c r="B2091" t="s">
        <v>929</v>
      </c>
      <c r="C2091" s="11" t="str">
        <f t="shared" si="33"/>
        <v>Analítica</v>
      </c>
      <c r="D2091" s="13"/>
      <c r="F2091" s="1" t="str">
        <f>CONCATENATE(Tabla13[[#This Row],[CODIGO CONTABLE]]," ",Tabla13[[#This Row],[DENOMINACIÓN]])</f>
        <v>582101 Legal</v>
      </c>
      <c r="G2091" s="1" t="b">
        <f>ISNUMBER(SEARCH($J$1,Tabla35[[#This Row],[DATO PCGEM19]],1))</f>
        <v>0</v>
      </c>
    </row>
    <row r="2092" spans="1:7" ht="15" x14ac:dyDescent="0.25">
      <c r="A2092" s="20">
        <v>583</v>
      </c>
      <c r="B2092" t="s">
        <v>930</v>
      </c>
      <c r="C2092" s="11" t="str">
        <f t="shared" si="33"/>
        <v>Subcuenta</v>
      </c>
      <c r="D2092" s="13"/>
      <c r="F2092" s="1" t="str">
        <f>CONCATENATE(Tabla13[[#This Row],[CODIGO CONTABLE]]," ",Tabla13[[#This Row],[DENOMINACIÓN]])</f>
        <v>583 Contractuales</v>
      </c>
      <c r="G2092" s="1" t="b">
        <f>ISNUMBER(SEARCH($J$1,Tabla35[[#This Row],[DATO PCGEM19]],1))</f>
        <v>0</v>
      </c>
    </row>
    <row r="2093" spans="1:7" ht="15" x14ac:dyDescent="0.25">
      <c r="A2093" s="21">
        <v>583101</v>
      </c>
      <c r="B2093" t="s">
        <v>930</v>
      </c>
      <c r="C2093" s="11" t="str">
        <f t="shared" si="33"/>
        <v>Analítica</v>
      </c>
      <c r="D2093" s="13"/>
      <c r="F2093" s="1" t="str">
        <f>CONCATENATE(Tabla13[[#This Row],[CODIGO CONTABLE]]," ",Tabla13[[#This Row],[DENOMINACIÓN]])</f>
        <v>583101 Contractuales</v>
      </c>
      <c r="G2093" s="1" t="b">
        <f>ISNUMBER(SEARCH($J$1,Tabla35[[#This Row],[DATO PCGEM19]],1))</f>
        <v>0</v>
      </c>
    </row>
    <row r="2094" spans="1:7" ht="15" x14ac:dyDescent="0.25">
      <c r="A2094" s="20">
        <v>584</v>
      </c>
      <c r="B2094" t="s">
        <v>931</v>
      </c>
      <c r="C2094" s="11" t="str">
        <f t="shared" si="33"/>
        <v>Subcuenta</v>
      </c>
      <c r="D2094" s="13"/>
      <c r="F2094" s="1" t="str">
        <f>CONCATENATE(Tabla13[[#This Row],[CODIGO CONTABLE]]," ",Tabla13[[#This Row],[DENOMINACIÓN]])</f>
        <v>584 Estatutarias</v>
      </c>
      <c r="G2094" s="1" t="b">
        <f>ISNUMBER(SEARCH($J$1,Tabla35[[#This Row],[DATO PCGEM19]],1))</f>
        <v>0</v>
      </c>
    </row>
    <row r="2095" spans="1:7" ht="15" x14ac:dyDescent="0.25">
      <c r="A2095" s="21">
        <v>584101</v>
      </c>
      <c r="B2095" t="s">
        <v>931</v>
      </c>
      <c r="C2095" s="11" t="str">
        <f t="shared" si="33"/>
        <v>Analítica</v>
      </c>
      <c r="D2095" s="13"/>
      <c r="F2095" s="1" t="str">
        <f>CONCATENATE(Tabla13[[#This Row],[CODIGO CONTABLE]]," ",Tabla13[[#This Row],[DENOMINACIÓN]])</f>
        <v>584101 Estatutarias</v>
      </c>
      <c r="G2095" s="1" t="b">
        <f>ISNUMBER(SEARCH($J$1,Tabla35[[#This Row],[DATO PCGEM19]],1))</f>
        <v>0</v>
      </c>
    </row>
    <row r="2096" spans="1:7" ht="15" x14ac:dyDescent="0.25">
      <c r="A2096" s="20">
        <v>585</v>
      </c>
      <c r="B2096" t="s">
        <v>932</v>
      </c>
      <c r="C2096" s="11" t="str">
        <f t="shared" si="33"/>
        <v>Subcuenta</v>
      </c>
      <c r="D2096" s="13"/>
      <c r="F2096" s="1" t="str">
        <f>CONCATENATE(Tabla13[[#This Row],[CODIGO CONTABLE]]," ",Tabla13[[#This Row],[DENOMINACIÓN]])</f>
        <v>585 Facultativas</v>
      </c>
      <c r="G2096" s="1" t="b">
        <f>ISNUMBER(SEARCH($J$1,Tabla35[[#This Row],[DATO PCGEM19]],1))</f>
        <v>0</v>
      </c>
    </row>
    <row r="2097" spans="1:7" ht="15" x14ac:dyDescent="0.25">
      <c r="A2097" s="21">
        <v>585101</v>
      </c>
      <c r="B2097" t="s">
        <v>932</v>
      </c>
      <c r="C2097" s="11" t="str">
        <f t="shared" si="33"/>
        <v>Analítica</v>
      </c>
      <c r="D2097" s="13"/>
      <c r="F2097" s="1" t="str">
        <f>CONCATENATE(Tabla13[[#This Row],[CODIGO CONTABLE]]," ",Tabla13[[#This Row],[DENOMINACIÓN]])</f>
        <v>585101 Facultativas</v>
      </c>
      <c r="G2097" s="1" t="b">
        <f>ISNUMBER(SEARCH($J$1,Tabla35[[#This Row],[DATO PCGEM19]],1))</f>
        <v>0</v>
      </c>
    </row>
    <row r="2098" spans="1:7" ht="15" x14ac:dyDescent="0.25">
      <c r="A2098" s="20">
        <v>589</v>
      </c>
      <c r="B2098" t="s">
        <v>933</v>
      </c>
      <c r="C2098" s="11" t="str">
        <f t="shared" si="33"/>
        <v>Subcuenta</v>
      </c>
      <c r="D2098" s="13"/>
      <c r="F2098" s="1" t="str">
        <f>CONCATENATE(Tabla13[[#This Row],[CODIGO CONTABLE]]," ",Tabla13[[#This Row],[DENOMINACIÓN]])</f>
        <v>589 Otras reservas</v>
      </c>
      <c r="G2098" s="1" t="b">
        <f>ISNUMBER(SEARCH($J$1,Tabla35[[#This Row],[DATO PCGEM19]],1))</f>
        <v>0</v>
      </c>
    </row>
    <row r="2099" spans="1:7" ht="15" x14ac:dyDescent="0.25">
      <c r="A2099" s="21">
        <v>589101</v>
      </c>
      <c r="B2099" t="s">
        <v>933</v>
      </c>
      <c r="C2099" s="11" t="str">
        <f t="shared" si="33"/>
        <v>Analítica</v>
      </c>
      <c r="D2099" s="13"/>
      <c r="F2099" s="1" t="str">
        <f>CONCATENATE(Tabla13[[#This Row],[CODIGO CONTABLE]]," ",Tabla13[[#This Row],[DENOMINACIÓN]])</f>
        <v>589101 Otras reservas</v>
      </c>
      <c r="G2099" s="1" t="b">
        <f>ISNUMBER(SEARCH($J$1,Tabla35[[#This Row],[DATO PCGEM19]],1))</f>
        <v>0</v>
      </c>
    </row>
    <row r="2100" spans="1:7" ht="15" x14ac:dyDescent="0.25">
      <c r="A2100" s="18">
        <v>59</v>
      </c>
      <c r="B2100" s="19" t="s">
        <v>56</v>
      </c>
      <c r="C2100" s="11" t="str">
        <f t="shared" si="33"/>
        <v>Cuenta</v>
      </c>
      <c r="D2100" s="13"/>
      <c r="F2100" s="1" t="str">
        <f>CONCATENATE(Tabla13[[#This Row],[CODIGO CONTABLE]]," ",Tabla13[[#This Row],[DENOMINACIÓN]])</f>
        <v>59 RESULTADOS ACUMULADOS</v>
      </c>
      <c r="G2100" s="1" t="b">
        <f>ISNUMBER(SEARCH($J$1,Tabla35[[#This Row],[DATO PCGEM19]],1))</f>
        <v>0</v>
      </c>
    </row>
    <row r="2101" spans="1:7" ht="15" x14ac:dyDescent="0.25">
      <c r="A2101" s="20">
        <v>591</v>
      </c>
      <c r="B2101" t="s">
        <v>934</v>
      </c>
      <c r="C2101" s="11" t="str">
        <f t="shared" si="33"/>
        <v>Subcuenta</v>
      </c>
      <c r="D2101" s="13"/>
      <c r="F2101" s="1" t="str">
        <f>CONCATENATE(Tabla13[[#This Row],[CODIGO CONTABLE]]," ",Tabla13[[#This Row],[DENOMINACIÓN]])</f>
        <v>591 Utilidades no distribuidas</v>
      </c>
      <c r="G2101" s="1" t="b">
        <f>ISNUMBER(SEARCH($J$1,Tabla35[[#This Row],[DATO PCGEM19]],1))</f>
        <v>0</v>
      </c>
    </row>
    <row r="2102" spans="1:7" ht="15" x14ac:dyDescent="0.25">
      <c r="A2102" s="20">
        <v>5911</v>
      </c>
      <c r="B2102" t="s">
        <v>935</v>
      </c>
      <c r="C2102" s="11" t="str">
        <f t="shared" si="33"/>
        <v>Divisionaria</v>
      </c>
      <c r="D2102" s="13"/>
      <c r="F2102" s="1" t="str">
        <f>CONCATENATE(Tabla13[[#This Row],[CODIGO CONTABLE]]," ",Tabla13[[#This Row],[DENOMINACIÓN]])</f>
        <v>5911 Utilidades acumuladas</v>
      </c>
      <c r="G2102" s="1" t="b">
        <f>ISNUMBER(SEARCH($J$1,Tabla35[[#This Row],[DATO PCGEM19]],1))</f>
        <v>0</v>
      </c>
    </row>
    <row r="2103" spans="1:7" ht="15" x14ac:dyDescent="0.25">
      <c r="A2103" s="21">
        <v>591101</v>
      </c>
      <c r="B2103" t="s">
        <v>935</v>
      </c>
      <c r="C2103" s="11" t="str">
        <f t="shared" si="33"/>
        <v>Analítica</v>
      </c>
      <c r="D2103" s="13"/>
      <c r="F2103" s="1" t="str">
        <f>CONCATENATE(Tabla13[[#This Row],[CODIGO CONTABLE]]," ",Tabla13[[#This Row],[DENOMINACIÓN]])</f>
        <v>591101 Utilidades acumuladas</v>
      </c>
      <c r="G2103" s="1" t="b">
        <f>ISNUMBER(SEARCH($J$1,Tabla35[[#This Row],[DATO PCGEM19]],1))</f>
        <v>0</v>
      </c>
    </row>
    <row r="2104" spans="1:7" ht="15" x14ac:dyDescent="0.25">
      <c r="A2104" s="20">
        <v>5912</v>
      </c>
      <c r="B2104" t="s">
        <v>936</v>
      </c>
      <c r="C2104" s="11" t="str">
        <f t="shared" si="33"/>
        <v>Divisionaria</v>
      </c>
      <c r="D2104" s="13"/>
      <c r="F2104" s="1" t="str">
        <f>CONCATENATE(Tabla13[[#This Row],[CODIGO CONTABLE]]," ",Tabla13[[#This Row],[DENOMINACIÓN]])</f>
        <v>5912 Ingresos de años anteriores</v>
      </c>
      <c r="G2104" s="1" t="b">
        <f>ISNUMBER(SEARCH($J$1,Tabla35[[#This Row],[DATO PCGEM19]],1))</f>
        <v>0</v>
      </c>
    </row>
    <row r="2105" spans="1:7" ht="15" x14ac:dyDescent="0.25">
      <c r="A2105" s="21">
        <v>591201</v>
      </c>
      <c r="B2105" t="s">
        <v>936</v>
      </c>
      <c r="C2105" s="11" t="str">
        <f t="shared" si="33"/>
        <v>Analítica</v>
      </c>
      <c r="D2105" s="13"/>
      <c r="F2105" s="1" t="str">
        <f>CONCATENATE(Tabla13[[#This Row],[CODIGO CONTABLE]]," ",Tabla13[[#This Row],[DENOMINACIÓN]])</f>
        <v>591201 Ingresos de años anteriores</v>
      </c>
      <c r="G2105" s="1" t="b">
        <f>ISNUMBER(SEARCH($J$1,Tabla35[[#This Row],[DATO PCGEM19]],1))</f>
        <v>0</v>
      </c>
    </row>
    <row r="2106" spans="1:7" ht="15" x14ac:dyDescent="0.25">
      <c r="A2106" s="20">
        <v>592</v>
      </c>
      <c r="B2106" t="s">
        <v>937</v>
      </c>
      <c r="C2106" s="11" t="str">
        <f t="shared" si="33"/>
        <v>Subcuenta</v>
      </c>
      <c r="D2106" s="13"/>
      <c r="F2106" s="1" t="str">
        <f>CONCATENATE(Tabla13[[#This Row],[CODIGO CONTABLE]]," ",Tabla13[[#This Row],[DENOMINACIÓN]])</f>
        <v>592 Pérdidas acumuladas</v>
      </c>
      <c r="G2106" s="1" t="b">
        <f>ISNUMBER(SEARCH($J$1,Tabla35[[#This Row],[DATO PCGEM19]],1))</f>
        <v>0</v>
      </c>
    </row>
    <row r="2107" spans="1:7" ht="15" x14ac:dyDescent="0.25">
      <c r="A2107" s="20">
        <v>5921</v>
      </c>
      <c r="B2107" t="s">
        <v>937</v>
      </c>
      <c r="C2107" s="11" t="str">
        <f t="shared" si="33"/>
        <v>Divisionaria</v>
      </c>
      <c r="D2107" s="13"/>
      <c r="F2107" s="1" t="str">
        <f>CONCATENATE(Tabla13[[#This Row],[CODIGO CONTABLE]]," ",Tabla13[[#This Row],[DENOMINACIÓN]])</f>
        <v>5921 Pérdidas acumuladas</v>
      </c>
      <c r="G2107" s="1" t="b">
        <f>ISNUMBER(SEARCH($J$1,Tabla35[[#This Row],[DATO PCGEM19]],1))</f>
        <v>0</v>
      </c>
    </row>
    <row r="2108" spans="1:7" ht="15" x14ac:dyDescent="0.25">
      <c r="A2108" s="21">
        <v>592101</v>
      </c>
      <c r="B2108" t="s">
        <v>937</v>
      </c>
      <c r="C2108" s="11" t="str">
        <f t="shared" si="33"/>
        <v>Analítica</v>
      </c>
      <c r="D2108" s="13"/>
      <c r="F2108" s="1" t="str">
        <f>CONCATENATE(Tabla13[[#This Row],[CODIGO CONTABLE]]," ",Tabla13[[#This Row],[DENOMINACIÓN]])</f>
        <v>592101 Pérdidas acumuladas</v>
      </c>
      <c r="G2108" s="1" t="b">
        <f>ISNUMBER(SEARCH($J$1,Tabla35[[#This Row],[DATO PCGEM19]],1))</f>
        <v>0</v>
      </c>
    </row>
    <row r="2109" spans="1:7" ht="15" x14ac:dyDescent="0.25">
      <c r="A2109" s="20">
        <v>5922</v>
      </c>
      <c r="B2109" t="s">
        <v>938</v>
      </c>
      <c r="C2109" s="11" t="str">
        <f t="shared" si="33"/>
        <v>Divisionaria</v>
      </c>
      <c r="D2109" s="13"/>
      <c r="F2109" s="1" t="str">
        <f>CONCATENATE(Tabla13[[#This Row],[CODIGO CONTABLE]]," ",Tabla13[[#This Row],[DENOMINACIÓN]])</f>
        <v>5922 Gastos de años anteriores</v>
      </c>
      <c r="G2109" s="1" t="b">
        <f>ISNUMBER(SEARCH($J$1,Tabla35[[#This Row],[DATO PCGEM19]],1))</f>
        <v>0</v>
      </c>
    </row>
    <row r="2110" spans="1:7" ht="15" x14ac:dyDescent="0.25">
      <c r="A2110" s="21">
        <v>592201</v>
      </c>
      <c r="B2110" t="s">
        <v>938</v>
      </c>
      <c r="C2110" s="11" t="str">
        <f t="shared" si="33"/>
        <v>Analítica</v>
      </c>
      <c r="D2110" s="13"/>
      <c r="F2110" s="1" t="str">
        <f>CONCATENATE(Tabla13[[#This Row],[CODIGO CONTABLE]]," ",Tabla13[[#This Row],[DENOMINACIÓN]])</f>
        <v>592201 Gastos de años anteriores</v>
      </c>
      <c r="G2110" s="1" t="b">
        <f>ISNUMBER(SEARCH($J$1,Tabla35[[#This Row],[DATO PCGEM19]],1))</f>
        <v>0</v>
      </c>
    </row>
    <row r="2111" spans="1:7" ht="15" x14ac:dyDescent="0.25">
      <c r="A2111" s="14" t="s">
        <v>113</v>
      </c>
      <c r="B2111" s="15" t="s">
        <v>114</v>
      </c>
      <c r="C2111" s="11" t="str">
        <f t="shared" si="33"/>
        <v>Elemento</v>
      </c>
      <c r="D2111" s="16" t="s">
        <v>115</v>
      </c>
      <c r="F2111" s="1" t="str">
        <f>CONCATENATE(Tabla13[[#This Row],[CODIGO CONTABLE]]," ",Tabla13[[#This Row],[DENOMINACIÓN]])</f>
        <v>6 GASTOS POR NATURALEZA</v>
      </c>
      <c r="G2111" s="1" t="b">
        <f>ISNUMBER(SEARCH($J$1,Tabla35[[#This Row],[DATO PCGEM19]],1))</f>
        <v>0</v>
      </c>
    </row>
    <row r="2112" spans="1:7" ht="15" x14ac:dyDescent="0.25">
      <c r="A2112" s="18">
        <v>60</v>
      </c>
      <c r="B2112" s="19" t="s">
        <v>57</v>
      </c>
      <c r="C2112" s="11" t="str">
        <f t="shared" si="33"/>
        <v>Cuenta</v>
      </c>
      <c r="D2112" s="13"/>
      <c r="F2112" s="1" t="str">
        <f>CONCATENATE(Tabla13[[#This Row],[CODIGO CONTABLE]]," ",Tabla13[[#This Row],[DENOMINACIÓN]])</f>
        <v>60 COMPRAS</v>
      </c>
      <c r="G2112" s="1" t="b">
        <f>ISNUMBER(SEARCH($J$1,Tabla35[[#This Row],[DATO PCGEM19]],1))</f>
        <v>0</v>
      </c>
    </row>
    <row r="2113" spans="1:7" ht="15" x14ac:dyDescent="0.25">
      <c r="A2113" s="20">
        <v>601</v>
      </c>
      <c r="B2113" t="s">
        <v>328</v>
      </c>
      <c r="C2113" s="11" t="str">
        <f t="shared" si="33"/>
        <v>Subcuenta</v>
      </c>
      <c r="D2113" s="13"/>
      <c r="F2113" s="1" t="str">
        <f>CONCATENATE(Tabla13[[#This Row],[CODIGO CONTABLE]]," ",Tabla13[[#This Row],[DENOMINACIÓN]])</f>
        <v>601 Mercaderías</v>
      </c>
      <c r="G2113" s="1" t="b">
        <f>ISNUMBER(SEARCH($J$1,Tabla35[[#This Row],[DATO PCGEM19]],1))</f>
        <v>0</v>
      </c>
    </row>
    <row r="2114" spans="1:7" ht="15" x14ac:dyDescent="0.25">
      <c r="A2114" s="20">
        <v>6011</v>
      </c>
      <c r="B2114" t="s">
        <v>328</v>
      </c>
      <c r="C2114" s="11" t="str">
        <f t="shared" si="33"/>
        <v>Divisionaria</v>
      </c>
      <c r="D2114" s="13"/>
      <c r="F2114" s="1" t="str">
        <f>CONCATENATE(Tabla13[[#This Row],[CODIGO CONTABLE]]," ",Tabla13[[#This Row],[DENOMINACIÓN]])</f>
        <v>6011 Mercaderías</v>
      </c>
      <c r="G2114" s="1" t="b">
        <f>ISNUMBER(SEARCH($J$1,Tabla35[[#This Row],[DATO PCGEM19]],1))</f>
        <v>0</v>
      </c>
    </row>
    <row r="2115" spans="1:7" ht="15" x14ac:dyDescent="0.25">
      <c r="A2115" s="21">
        <v>601101</v>
      </c>
      <c r="B2115" t="s">
        <v>328</v>
      </c>
      <c r="C2115" s="11" t="str">
        <f t="shared" si="33"/>
        <v>Analítica</v>
      </c>
      <c r="D2115" s="13"/>
      <c r="F2115" s="1" t="str">
        <f>CONCATENATE(Tabla13[[#This Row],[CODIGO CONTABLE]]," ",Tabla13[[#This Row],[DENOMINACIÓN]])</f>
        <v>601101 Mercaderías</v>
      </c>
      <c r="G2115" s="1" t="b">
        <f>ISNUMBER(SEARCH($J$1,Tabla35[[#This Row],[DATO PCGEM19]],1))</f>
        <v>0</v>
      </c>
    </row>
    <row r="2116" spans="1:7" ht="15" x14ac:dyDescent="0.25">
      <c r="A2116" s="20">
        <v>602</v>
      </c>
      <c r="B2116" t="s">
        <v>347</v>
      </c>
      <c r="C2116" s="11" t="str">
        <f t="shared" si="33"/>
        <v>Subcuenta</v>
      </c>
      <c r="D2116" s="12"/>
      <c r="F2116" s="1" t="str">
        <f>CONCATENATE(Tabla13[[#This Row],[CODIGO CONTABLE]]," ",Tabla13[[#This Row],[DENOMINACIÓN]])</f>
        <v>602 Materias primas</v>
      </c>
      <c r="G2116" s="1" t="b">
        <f>ISNUMBER(SEARCH($J$1,Tabla35[[#This Row],[DATO PCGEM19]],1))</f>
        <v>0</v>
      </c>
    </row>
    <row r="2117" spans="1:7" ht="15" x14ac:dyDescent="0.25">
      <c r="A2117" s="21">
        <v>602101</v>
      </c>
      <c r="B2117" t="s">
        <v>347</v>
      </c>
      <c r="C2117" s="11" t="str">
        <f t="shared" si="33"/>
        <v>Analítica</v>
      </c>
      <c r="D2117" s="13"/>
      <c r="F2117" s="1" t="str">
        <f>CONCATENATE(Tabla13[[#This Row],[CODIGO CONTABLE]]," ",Tabla13[[#This Row],[DENOMINACIÓN]])</f>
        <v>602101 Materias primas</v>
      </c>
      <c r="G2117" s="1" t="b">
        <f>ISNUMBER(SEARCH($J$1,Tabla35[[#This Row],[DATO PCGEM19]],1))</f>
        <v>0</v>
      </c>
    </row>
    <row r="2118" spans="1:7" ht="15" x14ac:dyDescent="0.25">
      <c r="A2118" s="20">
        <v>603</v>
      </c>
      <c r="B2118" t="s">
        <v>451</v>
      </c>
      <c r="C2118" s="11" t="str">
        <f t="shared" si="33"/>
        <v>Subcuenta</v>
      </c>
      <c r="D2118" s="13"/>
      <c r="F2118" s="1" t="str">
        <f>CONCATENATE(Tabla13[[#This Row],[CODIGO CONTABLE]]," ",Tabla13[[#This Row],[DENOMINACIÓN]])</f>
        <v>603 Materiales auxiliares, suministros y repuestos</v>
      </c>
      <c r="G2118" s="1" t="b">
        <f>ISNUMBER(SEARCH($J$1,Tabla35[[#This Row],[DATO PCGEM19]],1))</f>
        <v>0</v>
      </c>
    </row>
    <row r="2119" spans="1:7" ht="15" x14ac:dyDescent="0.25">
      <c r="A2119" s="20">
        <v>6031</v>
      </c>
      <c r="B2119" t="s">
        <v>350</v>
      </c>
      <c r="C2119" s="11" t="str">
        <f t="shared" si="33"/>
        <v>Divisionaria</v>
      </c>
      <c r="D2119" s="13"/>
      <c r="F2119" s="1" t="str">
        <f>CONCATENATE(Tabla13[[#This Row],[CODIGO CONTABLE]]," ",Tabla13[[#This Row],[DENOMINACIÓN]])</f>
        <v>6031 Materiales auxiliares</v>
      </c>
      <c r="G2119" s="1" t="b">
        <f>ISNUMBER(SEARCH($J$1,Tabla35[[#This Row],[DATO PCGEM19]],1))</f>
        <v>0</v>
      </c>
    </row>
    <row r="2120" spans="1:7" ht="15" x14ac:dyDescent="0.25">
      <c r="A2120" s="21">
        <v>603101</v>
      </c>
      <c r="B2120" t="s">
        <v>350</v>
      </c>
      <c r="C2120" s="11" t="str">
        <f t="shared" si="33"/>
        <v>Analítica</v>
      </c>
      <c r="D2120" s="13"/>
      <c r="F2120" s="1" t="str">
        <f>CONCATENATE(Tabla13[[#This Row],[CODIGO CONTABLE]]," ",Tabla13[[#This Row],[DENOMINACIÓN]])</f>
        <v>603101 Materiales auxiliares</v>
      </c>
      <c r="G2120" s="1" t="b">
        <f>ISNUMBER(SEARCH($J$1,Tabla35[[#This Row],[DATO PCGEM19]],1))</f>
        <v>0</v>
      </c>
    </row>
    <row r="2121" spans="1:7" ht="15" x14ac:dyDescent="0.25">
      <c r="A2121" s="20">
        <v>6032</v>
      </c>
      <c r="B2121" t="s">
        <v>352</v>
      </c>
      <c r="C2121" s="11" t="str">
        <f t="shared" si="33"/>
        <v>Divisionaria</v>
      </c>
      <c r="D2121" s="12"/>
      <c r="F2121" s="1" t="str">
        <f>CONCATENATE(Tabla13[[#This Row],[CODIGO CONTABLE]]," ",Tabla13[[#This Row],[DENOMINACIÓN]])</f>
        <v>6032 Suministros</v>
      </c>
      <c r="G2121" s="1" t="b">
        <f>ISNUMBER(SEARCH($J$1,Tabla35[[#This Row],[DATO PCGEM19]],1))</f>
        <v>0</v>
      </c>
    </row>
    <row r="2122" spans="1:7" ht="15" x14ac:dyDescent="0.25">
      <c r="A2122" s="21">
        <v>603201</v>
      </c>
      <c r="B2122" t="s">
        <v>352</v>
      </c>
      <c r="C2122" s="11" t="str">
        <f t="shared" si="33"/>
        <v>Analítica</v>
      </c>
      <c r="D2122" s="13"/>
      <c r="F2122" s="1" t="str">
        <f>CONCATENATE(Tabla13[[#This Row],[CODIGO CONTABLE]]," ",Tabla13[[#This Row],[DENOMINACIÓN]])</f>
        <v>603201 Suministros</v>
      </c>
      <c r="G2122" s="1" t="b">
        <f>ISNUMBER(SEARCH($J$1,Tabla35[[#This Row],[DATO PCGEM19]],1))</f>
        <v>0</v>
      </c>
    </row>
    <row r="2123" spans="1:7" ht="15" x14ac:dyDescent="0.25">
      <c r="A2123" s="21">
        <v>603202</v>
      </c>
      <c r="B2123" t="s">
        <v>939</v>
      </c>
      <c r="C2123" s="11" t="str">
        <f t="shared" si="33"/>
        <v>Analítica</v>
      </c>
      <c r="D2123" s="13"/>
      <c r="F2123" s="1" t="str">
        <f>CONCATENATE(Tabla13[[#This Row],[CODIGO CONTABLE]]," ",Tabla13[[#This Row],[DENOMINACIÓN]])</f>
        <v>603202 Suministros-consumo inmediato</v>
      </c>
      <c r="G2123" s="1" t="b">
        <f>ISNUMBER(SEARCH($J$1,Tabla35[[#This Row],[DATO PCGEM19]],1))</f>
        <v>0</v>
      </c>
    </row>
    <row r="2124" spans="1:7" ht="15" x14ac:dyDescent="0.25">
      <c r="A2124" s="20">
        <v>6033</v>
      </c>
      <c r="B2124" t="s">
        <v>358</v>
      </c>
      <c r="C2124" s="11" t="str">
        <f t="shared" si="33"/>
        <v>Divisionaria</v>
      </c>
      <c r="D2124" s="13"/>
      <c r="F2124" s="1" t="str">
        <f>CONCATENATE(Tabla13[[#This Row],[CODIGO CONTABLE]]," ",Tabla13[[#This Row],[DENOMINACIÓN]])</f>
        <v>6033 Repuestos</v>
      </c>
      <c r="G2124" s="1" t="b">
        <f>ISNUMBER(SEARCH($J$1,Tabla35[[#This Row],[DATO PCGEM19]],1))</f>
        <v>0</v>
      </c>
    </row>
    <row r="2125" spans="1:7" ht="15" x14ac:dyDescent="0.25">
      <c r="A2125" s="21">
        <v>603301</v>
      </c>
      <c r="B2125" t="s">
        <v>358</v>
      </c>
      <c r="C2125" s="11" t="str">
        <f t="shared" si="33"/>
        <v>Analítica</v>
      </c>
      <c r="D2125" s="13"/>
      <c r="F2125" s="1" t="str">
        <f>CONCATENATE(Tabla13[[#This Row],[CODIGO CONTABLE]]," ",Tabla13[[#This Row],[DENOMINACIÓN]])</f>
        <v>603301 Repuestos</v>
      </c>
      <c r="G2125" s="1" t="b">
        <f>ISNUMBER(SEARCH($J$1,Tabla35[[#This Row],[DATO PCGEM19]],1))</f>
        <v>0</v>
      </c>
    </row>
    <row r="2126" spans="1:7" ht="15" x14ac:dyDescent="0.25">
      <c r="A2126" s="20">
        <v>604</v>
      </c>
      <c r="B2126" t="s">
        <v>452</v>
      </c>
      <c r="C2126" s="11" t="str">
        <f t="shared" si="33"/>
        <v>Subcuenta</v>
      </c>
      <c r="D2126" s="13"/>
      <c r="F2126" s="1" t="str">
        <f>CONCATENATE(Tabla13[[#This Row],[CODIGO CONTABLE]]," ",Tabla13[[#This Row],[DENOMINACIÓN]])</f>
        <v>604 Envases y embalajes</v>
      </c>
      <c r="G2126" s="1" t="b">
        <f>ISNUMBER(SEARCH($J$1,Tabla35[[#This Row],[DATO PCGEM19]],1))</f>
        <v>0</v>
      </c>
    </row>
    <row r="2127" spans="1:7" ht="15" x14ac:dyDescent="0.25">
      <c r="A2127" s="20">
        <v>6041</v>
      </c>
      <c r="B2127" t="s">
        <v>359</v>
      </c>
      <c r="C2127" s="11" t="str">
        <f t="shared" si="33"/>
        <v>Divisionaria</v>
      </c>
      <c r="D2127" s="13"/>
      <c r="F2127" s="1" t="str">
        <f>CONCATENATE(Tabla13[[#This Row],[CODIGO CONTABLE]]," ",Tabla13[[#This Row],[DENOMINACIÓN]])</f>
        <v>6041 Envases</v>
      </c>
      <c r="G2127" s="1" t="b">
        <f>ISNUMBER(SEARCH($J$1,Tabla35[[#This Row],[DATO PCGEM19]],1))</f>
        <v>0</v>
      </c>
    </row>
    <row r="2128" spans="1:7" ht="15" x14ac:dyDescent="0.25">
      <c r="A2128" s="21">
        <v>604101</v>
      </c>
      <c r="B2128" t="s">
        <v>359</v>
      </c>
      <c r="C2128" s="11" t="str">
        <f t="shared" si="33"/>
        <v>Analítica</v>
      </c>
      <c r="D2128" s="13"/>
      <c r="F2128" s="1" t="str">
        <f>CONCATENATE(Tabla13[[#This Row],[CODIGO CONTABLE]]," ",Tabla13[[#This Row],[DENOMINACIÓN]])</f>
        <v>604101 Envases</v>
      </c>
      <c r="G2128" s="1" t="b">
        <f>ISNUMBER(SEARCH($J$1,Tabla35[[#This Row],[DATO PCGEM19]],1))</f>
        <v>0</v>
      </c>
    </row>
    <row r="2129" spans="1:7" ht="15" x14ac:dyDescent="0.25">
      <c r="A2129" s="20">
        <v>6042</v>
      </c>
      <c r="B2129" t="s">
        <v>360</v>
      </c>
      <c r="C2129" s="11" t="str">
        <f t="shared" si="33"/>
        <v>Divisionaria</v>
      </c>
      <c r="D2129" s="13"/>
      <c r="F2129" s="1" t="str">
        <f>CONCATENATE(Tabla13[[#This Row],[CODIGO CONTABLE]]," ",Tabla13[[#This Row],[DENOMINACIÓN]])</f>
        <v>6042 Embalajes</v>
      </c>
      <c r="G2129" s="1" t="b">
        <f>ISNUMBER(SEARCH($J$1,Tabla35[[#This Row],[DATO PCGEM19]],1))</f>
        <v>0</v>
      </c>
    </row>
    <row r="2130" spans="1:7" ht="15" x14ac:dyDescent="0.25">
      <c r="A2130" s="21">
        <v>604201</v>
      </c>
      <c r="B2130" t="s">
        <v>360</v>
      </c>
      <c r="C2130" s="11" t="str">
        <f t="shared" si="33"/>
        <v>Analítica</v>
      </c>
      <c r="D2130" s="13"/>
      <c r="F2130" s="1" t="str">
        <f>CONCATENATE(Tabla13[[#This Row],[CODIGO CONTABLE]]," ",Tabla13[[#This Row],[DENOMINACIÓN]])</f>
        <v>604201 Embalajes</v>
      </c>
      <c r="G2130" s="1" t="b">
        <f>ISNUMBER(SEARCH($J$1,Tabla35[[#This Row],[DATO PCGEM19]],1))</f>
        <v>0</v>
      </c>
    </row>
    <row r="2131" spans="1:7" ht="15" x14ac:dyDescent="0.25">
      <c r="A2131" s="20">
        <v>609</v>
      </c>
      <c r="B2131" t="s">
        <v>940</v>
      </c>
      <c r="C2131" s="11" t="str">
        <f t="shared" ref="C2131:C2194" si="34">IF(LEN(A2131)=1, "Elemento", IF(LEN(A2131)=2, "Cuenta", IF(LEN(A2131)=3, "Subcuenta", IF(LEN(A2131)=4, "Divisionaria", IF(LEN(A2131)=5, "Subdivisionaria", "Analítica")))))</f>
        <v>Subcuenta</v>
      </c>
      <c r="D2131" s="13"/>
      <c r="F2131" s="1" t="str">
        <f>CONCATENATE(Tabla13[[#This Row],[CODIGO CONTABLE]]," ",Tabla13[[#This Row],[DENOMINACIÓN]])</f>
        <v>609 Costos vinculados con las compras</v>
      </c>
      <c r="G2131" s="1" t="b">
        <f>ISNUMBER(SEARCH($J$1,Tabla35[[#This Row],[DATO PCGEM19]],1))</f>
        <v>0</v>
      </c>
    </row>
    <row r="2132" spans="1:7" ht="15" x14ac:dyDescent="0.25">
      <c r="A2132" s="20">
        <v>6091</v>
      </c>
      <c r="B2132" t="s">
        <v>941</v>
      </c>
      <c r="C2132" s="11" t="str">
        <f t="shared" si="34"/>
        <v>Divisionaria</v>
      </c>
      <c r="D2132" s="13"/>
      <c r="F2132" s="1" t="str">
        <f>CONCATENATE(Tabla13[[#This Row],[CODIGO CONTABLE]]," ",Tabla13[[#This Row],[DENOMINACIÓN]])</f>
        <v>6091 Costos vinculados con las compras de mercaderías</v>
      </c>
      <c r="G2132" s="1" t="b">
        <f>ISNUMBER(SEARCH($J$1,Tabla35[[#This Row],[DATO PCGEM19]],1))</f>
        <v>0</v>
      </c>
    </row>
    <row r="2133" spans="1:7" ht="15" x14ac:dyDescent="0.25">
      <c r="A2133" s="20">
        <v>60911</v>
      </c>
      <c r="B2133" t="s">
        <v>942</v>
      </c>
      <c r="C2133" s="11" t="str">
        <f t="shared" si="34"/>
        <v>Subdivisionaria</v>
      </c>
      <c r="D2133" s="13"/>
      <c r="F2133" s="1" t="str">
        <f>CONCATENATE(Tabla13[[#This Row],[CODIGO CONTABLE]]," ",Tabla13[[#This Row],[DENOMINACIÓN]])</f>
        <v>60911 Transporte</v>
      </c>
      <c r="G2133" s="1" t="b">
        <f>ISNUMBER(SEARCH($J$1,Tabla35[[#This Row],[DATO PCGEM19]],1))</f>
        <v>0</v>
      </c>
    </row>
    <row r="2134" spans="1:7" ht="15" x14ac:dyDescent="0.25">
      <c r="A2134" s="21">
        <v>609111</v>
      </c>
      <c r="B2134" t="s">
        <v>943</v>
      </c>
      <c r="C2134" s="11" t="str">
        <f t="shared" si="34"/>
        <v>Analítica</v>
      </c>
      <c r="D2134" s="13"/>
      <c r="F2134" s="1" t="str">
        <f>CONCATENATE(Tabla13[[#This Row],[CODIGO CONTABLE]]," ",Tabla13[[#This Row],[DENOMINACIÓN]])</f>
        <v>609111 Transporte de mercaderia</v>
      </c>
      <c r="G2134" s="1" t="b">
        <f>ISNUMBER(SEARCH($J$1,Tabla35[[#This Row],[DATO PCGEM19]],1))</f>
        <v>0</v>
      </c>
    </row>
    <row r="2135" spans="1:7" ht="15" x14ac:dyDescent="0.25">
      <c r="A2135" s="20">
        <v>60912</v>
      </c>
      <c r="B2135" t="s">
        <v>312</v>
      </c>
      <c r="C2135" s="11" t="str">
        <f t="shared" si="34"/>
        <v>Subdivisionaria</v>
      </c>
      <c r="D2135" s="13"/>
      <c r="F2135" s="1" t="str">
        <f>CONCATENATE(Tabla13[[#This Row],[CODIGO CONTABLE]]," ",Tabla13[[#This Row],[DENOMINACIÓN]])</f>
        <v>60912 Seguros</v>
      </c>
      <c r="G2135" s="1" t="b">
        <f>ISNUMBER(SEARCH($J$1,Tabla35[[#This Row],[DATO PCGEM19]],1))</f>
        <v>0</v>
      </c>
    </row>
    <row r="2136" spans="1:7" ht="15" x14ac:dyDescent="0.25">
      <c r="A2136" s="21">
        <v>609121</v>
      </c>
      <c r="B2136" t="s">
        <v>312</v>
      </c>
      <c r="C2136" s="11" t="str">
        <f t="shared" si="34"/>
        <v>Analítica</v>
      </c>
      <c r="D2136" s="13"/>
      <c r="F2136" s="1" t="str">
        <f>CONCATENATE(Tabla13[[#This Row],[CODIGO CONTABLE]]," ",Tabla13[[#This Row],[DENOMINACIÓN]])</f>
        <v>609121 Seguros</v>
      </c>
      <c r="G2136" s="1" t="b">
        <f>ISNUMBER(SEARCH($J$1,Tabla35[[#This Row],[DATO PCGEM19]],1))</f>
        <v>0</v>
      </c>
    </row>
    <row r="2137" spans="1:7" ht="15" x14ac:dyDescent="0.25">
      <c r="A2137" s="20">
        <v>60913</v>
      </c>
      <c r="B2137" t="s">
        <v>711</v>
      </c>
      <c r="C2137" s="11" t="str">
        <f t="shared" si="34"/>
        <v>Subdivisionaria</v>
      </c>
      <c r="D2137" s="13"/>
      <c r="F2137" s="1" t="str">
        <f>CONCATENATE(Tabla13[[#This Row],[CODIGO CONTABLE]]," ",Tabla13[[#This Row],[DENOMINACIÓN]])</f>
        <v>60913 Derechos aduaneros</v>
      </c>
      <c r="G2137" s="1" t="b">
        <f>ISNUMBER(SEARCH($J$1,Tabla35[[#This Row],[DATO PCGEM19]],1))</f>
        <v>0</v>
      </c>
    </row>
    <row r="2138" spans="1:7" ht="15" x14ac:dyDescent="0.25">
      <c r="A2138" s="21">
        <v>609131</v>
      </c>
      <c r="B2138" t="s">
        <v>711</v>
      </c>
      <c r="C2138" s="11" t="str">
        <f t="shared" si="34"/>
        <v>Analítica</v>
      </c>
      <c r="D2138" s="13"/>
      <c r="F2138" s="1" t="str">
        <f>CONCATENATE(Tabla13[[#This Row],[CODIGO CONTABLE]]," ",Tabla13[[#This Row],[DENOMINACIÓN]])</f>
        <v>609131 Derechos aduaneros</v>
      </c>
      <c r="G2138" s="1" t="b">
        <f>ISNUMBER(SEARCH($J$1,Tabla35[[#This Row],[DATO PCGEM19]],1))</f>
        <v>0</v>
      </c>
    </row>
    <row r="2139" spans="1:7" ht="15" x14ac:dyDescent="0.25">
      <c r="A2139" s="20">
        <v>60914</v>
      </c>
      <c r="B2139" t="s">
        <v>944</v>
      </c>
      <c r="C2139" s="11" t="str">
        <f t="shared" si="34"/>
        <v>Subdivisionaria</v>
      </c>
      <c r="D2139" s="13"/>
      <c r="F2139" s="1" t="str">
        <f>CONCATENATE(Tabla13[[#This Row],[CODIGO CONTABLE]]," ",Tabla13[[#This Row],[DENOMINACIÓN]])</f>
        <v>60914 Comisiones</v>
      </c>
      <c r="G2139" s="1" t="b">
        <f>ISNUMBER(SEARCH($J$1,Tabla35[[#This Row],[DATO PCGEM19]],1))</f>
        <v>0</v>
      </c>
    </row>
    <row r="2140" spans="1:7" ht="15" x14ac:dyDescent="0.25">
      <c r="A2140" s="21">
        <v>609141</v>
      </c>
      <c r="B2140" t="s">
        <v>944</v>
      </c>
      <c r="C2140" s="11" t="str">
        <f t="shared" si="34"/>
        <v>Analítica</v>
      </c>
      <c r="D2140" s="13"/>
      <c r="F2140" s="1" t="str">
        <f>CONCATENATE(Tabla13[[#This Row],[CODIGO CONTABLE]]," ",Tabla13[[#This Row],[DENOMINACIÓN]])</f>
        <v>609141 Comisiones</v>
      </c>
      <c r="G2140" s="1" t="b">
        <f>ISNUMBER(SEARCH($J$1,Tabla35[[#This Row],[DATO PCGEM19]],1))</f>
        <v>0</v>
      </c>
    </row>
    <row r="2141" spans="1:7" ht="15" x14ac:dyDescent="0.25">
      <c r="A2141" s="20">
        <v>60919</v>
      </c>
      <c r="B2141" t="s">
        <v>945</v>
      </c>
      <c r="C2141" s="11" t="str">
        <f t="shared" si="34"/>
        <v>Subdivisionaria</v>
      </c>
      <c r="D2141" s="13"/>
      <c r="F2141" s="1" t="str">
        <f>CONCATENATE(Tabla13[[#This Row],[CODIGO CONTABLE]]," ",Tabla13[[#This Row],[DENOMINACIÓN]])</f>
        <v>60919 Otros costos</v>
      </c>
      <c r="G2141" s="1" t="b">
        <f>ISNUMBER(SEARCH($J$1,Tabla35[[#This Row],[DATO PCGEM19]],1))</f>
        <v>0</v>
      </c>
    </row>
    <row r="2142" spans="1:7" ht="15" x14ac:dyDescent="0.25">
      <c r="A2142" s="20">
        <v>609191</v>
      </c>
      <c r="B2142" t="s">
        <v>946</v>
      </c>
      <c r="C2142" s="11" t="str">
        <f t="shared" si="34"/>
        <v>Analítica</v>
      </c>
      <c r="D2142" s="13"/>
      <c r="F2142" s="1" t="str">
        <f>CONCATENATE(Tabla13[[#This Row],[CODIGO CONTABLE]]," ",Tabla13[[#This Row],[DENOMINACIÓN]])</f>
        <v>609191 Servicio de agente de aduana</v>
      </c>
      <c r="G2142" s="1" t="b">
        <f>ISNUMBER(SEARCH($J$1,Tabla35[[#This Row],[DATO PCGEM19]],1))</f>
        <v>0</v>
      </c>
    </row>
    <row r="2143" spans="1:7" ht="15" x14ac:dyDescent="0.25">
      <c r="A2143" s="20">
        <v>609192</v>
      </c>
      <c r="B2143" t="s">
        <v>947</v>
      </c>
      <c r="C2143" s="11" t="str">
        <f t="shared" si="34"/>
        <v>Analítica</v>
      </c>
      <c r="D2143" s="13"/>
      <c r="F2143" s="1" t="str">
        <f>CONCATENATE(Tabla13[[#This Row],[CODIGO CONTABLE]]," ",Tabla13[[#This Row],[DENOMINACIÓN]])</f>
        <v>609192 Carga y descarga</v>
      </c>
      <c r="G2143" s="1" t="b">
        <f>ISNUMBER(SEARCH($J$1,Tabla35[[#This Row],[DATO PCGEM19]],1))</f>
        <v>0</v>
      </c>
    </row>
    <row r="2144" spans="1:7" ht="15" x14ac:dyDescent="0.25">
      <c r="A2144" s="20">
        <v>609193</v>
      </c>
      <c r="B2144" t="s">
        <v>948</v>
      </c>
      <c r="C2144" s="11" t="str">
        <f t="shared" si="34"/>
        <v>Analítica</v>
      </c>
      <c r="D2144" s="13"/>
      <c r="F2144" s="1" t="str">
        <f>CONCATENATE(Tabla13[[#This Row],[CODIGO CONTABLE]]," ",Tabla13[[#This Row],[DENOMINACIÓN]])</f>
        <v>609193 Bolsas plasticas</v>
      </c>
      <c r="G2144" s="1" t="b">
        <f>ISNUMBER(SEARCH($J$1,Tabla35[[#This Row],[DATO PCGEM19]],1))</f>
        <v>0</v>
      </c>
    </row>
    <row r="2145" spans="1:7" ht="15" x14ac:dyDescent="0.25">
      <c r="A2145" s="20">
        <v>609194</v>
      </c>
      <c r="B2145" t="s">
        <v>58</v>
      </c>
      <c r="C2145" s="11" t="str">
        <f t="shared" si="34"/>
        <v>Analítica</v>
      </c>
      <c r="D2145" s="13"/>
      <c r="F2145" s="1" t="str">
        <f>CONCATENATE(Tabla13[[#This Row],[CODIGO CONTABLE]]," ",Tabla13[[#This Row],[DENOMINACIÓN]])</f>
        <v>609194 ISC</v>
      </c>
      <c r="G2145" s="1" t="b">
        <f>ISNUMBER(SEARCH($J$1,Tabla35[[#This Row],[DATO PCGEM19]],1))</f>
        <v>0</v>
      </c>
    </row>
    <row r="2146" spans="1:7" ht="15" x14ac:dyDescent="0.25">
      <c r="A2146" s="22">
        <v>609195</v>
      </c>
      <c r="B2146" t="s">
        <v>945</v>
      </c>
      <c r="C2146" s="11" t="str">
        <f t="shared" si="34"/>
        <v>Analítica</v>
      </c>
      <c r="D2146" s="13"/>
      <c r="F2146" s="1" t="str">
        <f>CONCATENATE(Tabla13[[#This Row],[CODIGO CONTABLE]]," ",Tabla13[[#This Row],[DENOMINACIÓN]])</f>
        <v>609195 Otros costos</v>
      </c>
      <c r="G2146" s="1" t="b">
        <f>ISNUMBER(SEARCH($J$1,Tabla35[[#This Row],[DATO PCGEM19]],1))</f>
        <v>0</v>
      </c>
    </row>
    <row r="2147" spans="1:7" ht="15" x14ac:dyDescent="0.25">
      <c r="A2147" s="20">
        <v>6092</v>
      </c>
      <c r="B2147" t="s">
        <v>949</v>
      </c>
      <c r="C2147" s="11" t="str">
        <f t="shared" si="34"/>
        <v>Divisionaria</v>
      </c>
      <c r="D2147" s="13"/>
      <c r="F2147" s="1" t="str">
        <f>CONCATENATE(Tabla13[[#This Row],[CODIGO CONTABLE]]," ",Tabla13[[#This Row],[DENOMINACIÓN]])</f>
        <v>6092 Costos vinculados con las compras de materias primas</v>
      </c>
      <c r="G2147" s="1" t="b">
        <f>ISNUMBER(SEARCH($J$1,Tabla35[[#This Row],[DATO PCGEM19]],1))</f>
        <v>0</v>
      </c>
    </row>
    <row r="2148" spans="1:7" ht="15" x14ac:dyDescent="0.25">
      <c r="A2148" s="20">
        <v>60921</v>
      </c>
      <c r="B2148" t="s">
        <v>942</v>
      </c>
      <c r="C2148" s="11" t="str">
        <f t="shared" si="34"/>
        <v>Subdivisionaria</v>
      </c>
      <c r="D2148" s="13"/>
      <c r="F2148" s="1" t="str">
        <f>CONCATENATE(Tabla13[[#This Row],[CODIGO CONTABLE]]," ",Tabla13[[#This Row],[DENOMINACIÓN]])</f>
        <v>60921 Transporte</v>
      </c>
      <c r="G2148" s="1" t="b">
        <f>ISNUMBER(SEARCH($J$1,Tabla35[[#This Row],[DATO PCGEM19]],1))</f>
        <v>0</v>
      </c>
    </row>
    <row r="2149" spans="1:7" ht="15" x14ac:dyDescent="0.25">
      <c r="A2149" s="21">
        <v>609211</v>
      </c>
      <c r="B2149" t="s">
        <v>942</v>
      </c>
      <c r="C2149" s="11" t="str">
        <f t="shared" si="34"/>
        <v>Analítica</v>
      </c>
      <c r="D2149" s="13"/>
      <c r="F2149" s="1" t="str">
        <f>CONCATENATE(Tabla13[[#This Row],[CODIGO CONTABLE]]," ",Tabla13[[#This Row],[DENOMINACIÓN]])</f>
        <v>609211 Transporte</v>
      </c>
      <c r="G2149" s="1" t="b">
        <f>ISNUMBER(SEARCH($J$1,Tabla35[[#This Row],[DATO PCGEM19]],1))</f>
        <v>0</v>
      </c>
    </row>
    <row r="2150" spans="1:7" ht="15" x14ac:dyDescent="0.25">
      <c r="A2150" s="21">
        <v>609212</v>
      </c>
      <c r="B2150" t="s">
        <v>950</v>
      </c>
      <c r="C2150" s="11" t="str">
        <f t="shared" si="34"/>
        <v>Analítica</v>
      </c>
      <c r="D2150" s="13"/>
      <c r="F2150" s="1" t="str">
        <f>CONCATENATE(Tabla13[[#This Row],[CODIGO CONTABLE]]," ",Tabla13[[#This Row],[DENOMINACIÓN]])</f>
        <v>609212 Transporte vinculado</v>
      </c>
      <c r="G2150" s="1" t="b">
        <f>ISNUMBER(SEARCH($J$1,Tabla35[[#This Row],[DATO PCGEM19]],1))</f>
        <v>0</v>
      </c>
    </row>
    <row r="2151" spans="1:7" ht="15" x14ac:dyDescent="0.25">
      <c r="A2151" s="20">
        <v>60922</v>
      </c>
      <c r="B2151" t="s">
        <v>312</v>
      </c>
      <c r="C2151" s="11" t="str">
        <f t="shared" si="34"/>
        <v>Subdivisionaria</v>
      </c>
      <c r="D2151" s="13"/>
      <c r="F2151" s="1" t="str">
        <f>CONCATENATE(Tabla13[[#This Row],[CODIGO CONTABLE]]," ",Tabla13[[#This Row],[DENOMINACIÓN]])</f>
        <v>60922 Seguros</v>
      </c>
      <c r="G2151" s="1" t="b">
        <f>ISNUMBER(SEARCH($J$1,Tabla35[[#This Row],[DATO PCGEM19]],1))</f>
        <v>0</v>
      </c>
    </row>
    <row r="2152" spans="1:7" ht="15" x14ac:dyDescent="0.25">
      <c r="A2152" s="21">
        <v>609221</v>
      </c>
      <c r="B2152" t="s">
        <v>312</v>
      </c>
      <c r="C2152" s="11" t="str">
        <f t="shared" si="34"/>
        <v>Analítica</v>
      </c>
      <c r="D2152" s="13"/>
      <c r="F2152" s="1" t="str">
        <f>CONCATENATE(Tabla13[[#This Row],[CODIGO CONTABLE]]," ",Tabla13[[#This Row],[DENOMINACIÓN]])</f>
        <v>609221 Seguros</v>
      </c>
      <c r="G2152" s="1" t="b">
        <f>ISNUMBER(SEARCH($J$1,Tabla35[[#This Row],[DATO PCGEM19]],1))</f>
        <v>0</v>
      </c>
    </row>
    <row r="2153" spans="1:7" ht="15" x14ac:dyDescent="0.25">
      <c r="A2153" s="20">
        <v>60923</v>
      </c>
      <c r="B2153" t="s">
        <v>711</v>
      </c>
      <c r="C2153" s="11" t="str">
        <f t="shared" si="34"/>
        <v>Subdivisionaria</v>
      </c>
      <c r="D2153" s="13"/>
      <c r="F2153" s="1" t="str">
        <f>CONCATENATE(Tabla13[[#This Row],[CODIGO CONTABLE]]," ",Tabla13[[#This Row],[DENOMINACIÓN]])</f>
        <v>60923 Derechos aduaneros</v>
      </c>
      <c r="G2153" s="1" t="b">
        <f>ISNUMBER(SEARCH($J$1,Tabla35[[#This Row],[DATO PCGEM19]],1))</f>
        <v>0</v>
      </c>
    </row>
    <row r="2154" spans="1:7" ht="15" x14ac:dyDescent="0.25">
      <c r="A2154" s="21">
        <v>609231</v>
      </c>
      <c r="B2154" t="s">
        <v>711</v>
      </c>
      <c r="C2154" s="11" t="str">
        <f t="shared" si="34"/>
        <v>Analítica</v>
      </c>
      <c r="D2154" s="13"/>
      <c r="F2154" s="1" t="str">
        <f>CONCATENATE(Tabla13[[#This Row],[CODIGO CONTABLE]]," ",Tabla13[[#This Row],[DENOMINACIÓN]])</f>
        <v>609231 Derechos aduaneros</v>
      </c>
      <c r="G2154" s="1" t="b">
        <f>ISNUMBER(SEARCH($J$1,Tabla35[[#This Row],[DATO PCGEM19]],1))</f>
        <v>0</v>
      </c>
    </row>
    <row r="2155" spans="1:7" ht="15" x14ac:dyDescent="0.25">
      <c r="A2155" s="20">
        <v>60924</v>
      </c>
      <c r="B2155" t="s">
        <v>944</v>
      </c>
      <c r="C2155" s="11" t="str">
        <f t="shared" si="34"/>
        <v>Subdivisionaria</v>
      </c>
      <c r="D2155" s="13"/>
      <c r="F2155" s="1" t="str">
        <f>CONCATENATE(Tabla13[[#This Row],[CODIGO CONTABLE]]," ",Tabla13[[#This Row],[DENOMINACIÓN]])</f>
        <v>60924 Comisiones</v>
      </c>
      <c r="G2155" s="1" t="b">
        <f>ISNUMBER(SEARCH($J$1,Tabla35[[#This Row],[DATO PCGEM19]],1))</f>
        <v>0</v>
      </c>
    </row>
    <row r="2156" spans="1:7" ht="15" x14ac:dyDescent="0.25">
      <c r="A2156" s="21">
        <v>609241</v>
      </c>
      <c r="B2156" t="s">
        <v>944</v>
      </c>
      <c r="C2156" s="11" t="str">
        <f t="shared" si="34"/>
        <v>Analítica</v>
      </c>
      <c r="D2156" s="13"/>
      <c r="F2156" s="1" t="str">
        <f>CONCATENATE(Tabla13[[#This Row],[CODIGO CONTABLE]]," ",Tabla13[[#This Row],[DENOMINACIÓN]])</f>
        <v>609241 Comisiones</v>
      </c>
      <c r="G2156" s="1" t="b">
        <f>ISNUMBER(SEARCH($J$1,Tabla35[[#This Row],[DATO PCGEM19]],1))</f>
        <v>0</v>
      </c>
    </row>
    <row r="2157" spans="1:7" ht="15" x14ac:dyDescent="0.25">
      <c r="A2157" s="20">
        <v>60925</v>
      </c>
      <c r="B2157" t="s">
        <v>945</v>
      </c>
      <c r="C2157" s="11" t="str">
        <f t="shared" si="34"/>
        <v>Subdivisionaria</v>
      </c>
      <c r="D2157" s="13"/>
      <c r="F2157" s="1" t="str">
        <f>CONCATENATE(Tabla13[[#This Row],[CODIGO CONTABLE]]," ",Tabla13[[#This Row],[DENOMINACIÓN]])</f>
        <v>60925 Otros costos</v>
      </c>
      <c r="G2157" s="1" t="b">
        <f>ISNUMBER(SEARCH($J$1,Tabla35[[#This Row],[DATO PCGEM19]],1))</f>
        <v>0</v>
      </c>
    </row>
    <row r="2158" spans="1:7" ht="15" x14ac:dyDescent="0.25">
      <c r="A2158" s="21">
        <v>609251</v>
      </c>
      <c r="B2158" t="s">
        <v>945</v>
      </c>
      <c r="C2158" s="11" t="str">
        <f t="shared" si="34"/>
        <v>Analítica</v>
      </c>
      <c r="D2158" s="13"/>
      <c r="F2158" s="1" t="str">
        <f>CONCATENATE(Tabla13[[#This Row],[CODIGO CONTABLE]]," ",Tabla13[[#This Row],[DENOMINACIÓN]])</f>
        <v>609251 Otros costos</v>
      </c>
      <c r="G2158" s="1" t="b">
        <f>ISNUMBER(SEARCH($J$1,Tabla35[[#This Row],[DATO PCGEM19]],1))</f>
        <v>0</v>
      </c>
    </row>
    <row r="2159" spans="1:7" ht="15" x14ac:dyDescent="0.25">
      <c r="A2159" s="20">
        <v>6093</v>
      </c>
      <c r="B2159" t="s">
        <v>951</v>
      </c>
      <c r="C2159" s="11" t="str">
        <f t="shared" si="34"/>
        <v>Divisionaria</v>
      </c>
      <c r="D2159" s="13"/>
      <c r="F2159" s="1" t="str">
        <f>CONCATENATE(Tabla13[[#This Row],[CODIGO CONTABLE]]," ",Tabla13[[#This Row],[DENOMINACIÓN]])</f>
        <v>6093 Costos vinculados con las compras de materiales, suministros y repuestos</v>
      </c>
      <c r="G2159" s="1" t="b">
        <f>ISNUMBER(SEARCH($J$1,Tabla35[[#This Row],[DATO PCGEM19]],1))</f>
        <v>0</v>
      </c>
    </row>
    <row r="2160" spans="1:7" ht="15" x14ac:dyDescent="0.25">
      <c r="A2160" s="20">
        <v>60931</v>
      </c>
      <c r="B2160" t="s">
        <v>942</v>
      </c>
      <c r="C2160" s="11" t="str">
        <f t="shared" si="34"/>
        <v>Subdivisionaria</v>
      </c>
      <c r="D2160" s="13"/>
      <c r="F2160" s="1" t="str">
        <f>CONCATENATE(Tabla13[[#This Row],[CODIGO CONTABLE]]," ",Tabla13[[#This Row],[DENOMINACIÓN]])</f>
        <v>60931 Transporte</v>
      </c>
      <c r="G2160" s="1" t="b">
        <f>ISNUMBER(SEARCH($J$1,Tabla35[[#This Row],[DATO PCGEM19]],1))</f>
        <v>0</v>
      </c>
    </row>
    <row r="2161" spans="1:7" ht="15" x14ac:dyDescent="0.25">
      <c r="A2161" s="21">
        <v>609311</v>
      </c>
      <c r="B2161" t="s">
        <v>942</v>
      </c>
      <c r="C2161" s="11" t="str">
        <f t="shared" si="34"/>
        <v>Analítica</v>
      </c>
      <c r="D2161" s="13"/>
      <c r="F2161" s="1" t="str">
        <f>CONCATENATE(Tabla13[[#This Row],[CODIGO CONTABLE]]," ",Tabla13[[#This Row],[DENOMINACIÓN]])</f>
        <v>609311 Transporte</v>
      </c>
      <c r="G2161" s="1" t="b">
        <f>ISNUMBER(SEARCH($J$1,Tabla35[[#This Row],[DATO PCGEM19]],1))</f>
        <v>0</v>
      </c>
    </row>
    <row r="2162" spans="1:7" ht="15" x14ac:dyDescent="0.25">
      <c r="A2162" s="20">
        <v>60932</v>
      </c>
      <c r="B2162" t="s">
        <v>312</v>
      </c>
      <c r="C2162" s="11" t="str">
        <f t="shared" si="34"/>
        <v>Subdivisionaria</v>
      </c>
      <c r="D2162" s="13"/>
      <c r="F2162" s="1" t="str">
        <f>CONCATENATE(Tabla13[[#This Row],[CODIGO CONTABLE]]," ",Tabla13[[#This Row],[DENOMINACIÓN]])</f>
        <v>60932 Seguros</v>
      </c>
      <c r="G2162" s="1" t="b">
        <f>ISNUMBER(SEARCH($J$1,Tabla35[[#This Row],[DATO PCGEM19]],1))</f>
        <v>0</v>
      </c>
    </row>
    <row r="2163" spans="1:7" ht="15" x14ac:dyDescent="0.25">
      <c r="A2163" s="21">
        <v>609321</v>
      </c>
      <c r="B2163" t="s">
        <v>312</v>
      </c>
      <c r="C2163" s="11" t="str">
        <f t="shared" si="34"/>
        <v>Analítica</v>
      </c>
      <c r="D2163" s="13"/>
      <c r="F2163" s="1" t="str">
        <f>CONCATENATE(Tabla13[[#This Row],[CODIGO CONTABLE]]," ",Tabla13[[#This Row],[DENOMINACIÓN]])</f>
        <v>609321 Seguros</v>
      </c>
      <c r="G2163" s="1" t="b">
        <f>ISNUMBER(SEARCH($J$1,Tabla35[[#This Row],[DATO PCGEM19]],1))</f>
        <v>0</v>
      </c>
    </row>
    <row r="2164" spans="1:7" ht="15" x14ac:dyDescent="0.25">
      <c r="A2164" s="20">
        <v>60933</v>
      </c>
      <c r="B2164" t="s">
        <v>711</v>
      </c>
      <c r="C2164" s="11" t="str">
        <f t="shared" si="34"/>
        <v>Subdivisionaria</v>
      </c>
      <c r="D2164" s="13"/>
      <c r="F2164" s="1" t="str">
        <f>CONCATENATE(Tabla13[[#This Row],[CODIGO CONTABLE]]," ",Tabla13[[#This Row],[DENOMINACIÓN]])</f>
        <v>60933 Derechos aduaneros</v>
      </c>
      <c r="G2164" s="1" t="b">
        <f>ISNUMBER(SEARCH($J$1,Tabla35[[#This Row],[DATO PCGEM19]],1))</f>
        <v>0</v>
      </c>
    </row>
    <row r="2165" spans="1:7" ht="15" x14ac:dyDescent="0.25">
      <c r="A2165" s="21">
        <v>609331</v>
      </c>
      <c r="B2165" t="s">
        <v>711</v>
      </c>
      <c r="C2165" s="11" t="str">
        <f t="shared" si="34"/>
        <v>Analítica</v>
      </c>
      <c r="D2165" s="13"/>
      <c r="F2165" s="1" t="str">
        <f>CONCATENATE(Tabla13[[#This Row],[CODIGO CONTABLE]]," ",Tabla13[[#This Row],[DENOMINACIÓN]])</f>
        <v>609331 Derechos aduaneros</v>
      </c>
      <c r="G2165" s="1" t="b">
        <f>ISNUMBER(SEARCH($J$1,Tabla35[[#This Row],[DATO PCGEM19]],1))</f>
        <v>0</v>
      </c>
    </row>
    <row r="2166" spans="1:7" ht="15" x14ac:dyDescent="0.25">
      <c r="A2166" s="20">
        <v>60934</v>
      </c>
      <c r="B2166" t="s">
        <v>944</v>
      </c>
      <c r="C2166" s="11" t="str">
        <f t="shared" si="34"/>
        <v>Subdivisionaria</v>
      </c>
      <c r="D2166" s="13"/>
      <c r="F2166" s="1" t="str">
        <f>CONCATENATE(Tabla13[[#This Row],[CODIGO CONTABLE]]," ",Tabla13[[#This Row],[DENOMINACIÓN]])</f>
        <v>60934 Comisiones</v>
      </c>
      <c r="G2166" s="1" t="b">
        <f>ISNUMBER(SEARCH($J$1,Tabla35[[#This Row],[DATO PCGEM19]],1))</f>
        <v>0</v>
      </c>
    </row>
    <row r="2167" spans="1:7" ht="15" x14ac:dyDescent="0.25">
      <c r="A2167" s="21">
        <v>609341</v>
      </c>
      <c r="B2167" t="s">
        <v>944</v>
      </c>
      <c r="C2167" s="11" t="str">
        <f t="shared" si="34"/>
        <v>Analítica</v>
      </c>
      <c r="D2167" s="13"/>
      <c r="F2167" s="1" t="str">
        <f>CONCATENATE(Tabla13[[#This Row],[CODIGO CONTABLE]]," ",Tabla13[[#This Row],[DENOMINACIÓN]])</f>
        <v>609341 Comisiones</v>
      </c>
      <c r="G2167" s="1" t="b">
        <f>ISNUMBER(SEARCH($J$1,Tabla35[[#This Row],[DATO PCGEM19]],1))</f>
        <v>0</v>
      </c>
    </row>
    <row r="2168" spans="1:7" ht="15" x14ac:dyDescent="0.25">
      <c r="A2168" s="20">
        <v>60935</v>
      </c>
      <c r="B2168" t="s">
        <v>945</v>
      </c>
      <c r="C2168" s="11" t="str">
        <f t="shared" si="34"/>
        <v>Subdivisionaria</v>
      </c>
      <c r="D2168" s="13"/>
      <c r="F2168" s="1" t="str">
        <f>CONCATENATE(Tabla13[[#This Row],[CODIGO CONTABLE]]," ",Tabla13[[#This Row],[DENOMINACIÓN]])</f>
        <v>60935 Otros costos</v>
      </c>
      <c r="G2168" s="1" t="b">
        <f>ISNUMBER(SEARCH($J$1,Tabla35[[#This Row],[DATO PCGEM19]],1))</f>
        <v>0</v>
      </c>
    </row>
    <row r="2169" spans="1:7" ht="15" x14ac:dyDescent="0.25">
      <c r="A2169" s="21">
        <v>609351</v>
      </c>
      <c r="B2169" t="s">
        <v>945</v>
      </c>
      <c r="C2169" s="11" t="str">
        <f t="shared" si="34"/>
        <v>Analítica</v>
      </c>
      <c r="D2169" s="13"/>
      <c r="F2169" s="1" t="str">
        <f>CONCATENATE(Tabla13[[#This Row],[CODIGO CONTABLE]]," ",Tabla13[[#This Row],[DENOMINACIÓN]])</f>
        <v>609351 Otros costos</v>
      </c>
      <c r="G2169" s="1" t="b">
        <f>ISNUMBER(SEARCH($J$1,Tabla35[[#This Row],[DATO PCGEM19]],1))</f>
        <v>0</v>
      </c>
    </row>
    <row r="2170" spans="1:7" ht="15" x14ac:dyDescent="0.25">
      <c r="A2170" s="20">
        <v>6094</v>
      </c>
      <c r="B2170" t="s">
        <v>952</v>
      </c>
      <c r="C2170" s="11" t="str">
        <f t="shared" si="34"/>
        <v>Divisionaria</v>
      </c>
      <c r="D2170" s="13"/>
      <c r="F2170" s="1" t="str">
        <f>CONCATENATE(Tabla13[[#This Row],[CODIGO CONTABLE]]," ",Tabla13[[#This Row],[DENOMINACIÓN]])</f>
        <v>6094 Costos vinculados con las compras de envases y embalajes</v>
      </c>
      <c r="G2170" s="1" t="b">
        <f>ISNUMBER(SEARCH($J$1,Tabla35[[#This Row],[DATO PCGEM19]],1))</f>
        <v>0</v>
      </c>
    </row>
    <row r="2171" spans="1:7" ht="15" x14ac:dyDescent="0.25">
      <c r="A2171" s="20">
        <v>60941</v>
      </c>
      <c r="B2171" t="s">
        <v>942</v>
      </c>
      <c r="C2171" s="11" t="str">
        <f t="shared" si="34"/>
        <v>Subdivisionaria</v>
      </c>
      <c r="D2171" s="13"/>
      <c r="F2171" s="1" t="str">
        <f>CONCATENATE(Tabla13[[#This Row],[CODIGO CONTABLE]]," ",Tabla13[[#This Row],[DENOMINACIÓN]])</f>
        <v>60941 Transporte</v>
      </c>
      <c r="G2171" s="1" t="b">
        <f>ISNUMBER(SEARCH($J$1,Tabla35[[#This Row],[DATO PCGEM19]],1))</f>
        <v>0</v>
      </c>
    </row>
    <row r="2172" spans="1:7" ht="15" x14ac:dyDescent="0.25">
      <c r="A2172" s="21">
        <v>609411</v>
      </c>
      <c r="B2172" t="s">
        <v>942</v>
      </c>
      <c r="C2172" s="11" t="str">
        <f t="shared" si="34"/>
        <v>Analítica</v>
      </c>
      <c r="D2172" s="13"/>
      <c r="F2172" s="1" t="str">
        <f>CONCATENATE(Tabla13[[#This Row],[CODIGO CONTABLE]]," ",Tabla13[[#This Row],[DENOMINACIÓN]])</f>
        <v>609411 Transporte</v>
      </c>
      <c r="G2172" s="1" t="b">
        <f>ISNUMBER(SEARCH($J$1,Tabla35[[#This Row],[DATO PCGEM19]],1))</f>
        <v>0</v>
      </c>
    </row>
    <row r="2173" spans="1:7" ht="15" x14ac:dyDescent="0.25">
      <c r="A2173" s="20">
        <v>60942</v>
      </c>
      <c r="B2173" t="s">
        <v>312</v>
      </c>
      <c r="C2173" s="11" t="str">
        <f t="shared" si="34"/>
        <v>Subdivisionaria</v>
      </c>
      <c r="D2173" s="13"/>
      <c r="F2173" s="1" t="str">
        <f>CONCATENATE(Tabla13[[#This Row],[CODIGO CONTABLE]]," ",Tabla13[[#This Row],[DENOMINACIÓN]])</f>
        <v>60942 Seguros</v>
      </c>
      <c r="G2173" s="1" t="b">
        <f>ISNUMBER(SEARCH($J$1,Tabla35[[#This Row],[DATO PCGEM19]],1))</f>
        <v>0</v>
      </c>
    </row>
    <row r="2174" spans="1:7" ht="15" x14ac:dyDescent="0.25">
      <c r="A2174" s="21">
        <v>609421</v>
      </c>
      <c r="B2174" t="s">
        <v>312</v>
      </c>
      <c r="C2174" s="11" t="str">
        <f t="shared" si="34"/>
        <v>Analítica</v>
      </c>
      <c r="D2174" s="13"/>
      <c r="F2174" s="1" t="str">
        <f>CONCATENATE(Tabla13[[#This Row],[CODIGO CONTABLE]]," ",Tabla13[[#This Row],[DENOMINACIÓN]])</f>
        <v>609421 Seguros</v>
      </c>
      <c r="G2174" s="1" t="b">
        <f>ISNUMBER(SEARCH($J$1,Tabla35[[#This Row],[DATO PCGEM19]],1))</f>
        <v>0</v>
      </c>
    </row>
    <row r="2175" spans="1:7" ht="15" x14ac:dyDescent="0.25">
      <c r="A2175" s="20">
        <v>60943</v>
      </c>
      <c r="B2175" t="s">
        <v>711</v>
      </c>
      <c r="C2175" s="11" t="str">
        <f t="shared" si="34"/>
        <v>Subdivisionaria</v>
      </c>
      <c r="D2175" s="13"/>
      <c r="F2175" s="1" t="str">
        <f>CONCATENATE(Tabla13[[#This Row],[CODIGO CONTABLE]]," ",Tabla13[[#This Row],[DENOMINACIÓN]])</f>
        <v>60943 Derechos aduaneros</v>
      </c>
      <c r="G2175" s="1" t="b">
        <f>ISNUMBER(SEARCH($J$1,Tabla35[[#This Row],[DATO PCGEM19]],1))</f>
        <v>0</v>
      </c>
    </row>
    <row r="2176" spans="1:7" ht="15" x14ac:dyDescent="0.25">
      <c r="A2176" s="21">
        <v>609431</v>
      </c>
      <c r="B2176" t="s">
        <v>711</v>
      </c>
      <c r="C2176" s="11" t="str">
        <f t="shared" si="34"/>
        <v>Analítica</v>
      </c>
      <c r="D2176" s="13"/>
      <c r="F2176" s="1" t="str">
        <f>CONCATENATE(Tabla13[[#This Row],[CODIGO CONTABLE]]," ",Tabla13[[#This Row],[DENOMINACIÓN]])</f>
        <v>609431 Derechos aduaneros</v>
      </c>
      <c r="G2176" s="1" t="b">
        <f>ISNUMBER(SEARCH($J$1,Tabla35[[#This Row],[DATO PCGEM19]],1))</f>
        <v>0</v>
      </c>
    </row>
    <row r="2177" spans="1:7" ht="15" x14ac:dyDescent="0.25">
      <c r="A2177" s="20">
        <v>60944</v>
      </c>
      <c r="B2177" t="s">
        <v>944</v>
      </c>
      <c r="C2177" s="11" t="str">
        <f t="shared" si="34"/>
        <v>Subdivisionaria</v>
      </c>
      <c r="D2177" s="13"/>
      <c r="F2177" s="1" t="str">
        <f>CONCATENATE(Tabla13[[#This Row],[CODIGO CONTABLE]]," ",Tabla13[[#This Row],[DENOMINACIÓN]])</f>
        <v>60944 Comisiones</v>
      </c>
      <c r="G2177" s="1" t="b">
        <f>ISNUMBER(SEARCH($J$1,Tabla35[[#This Row],[DATO PCGEM19]],1))</f>
        <v>0</v>
      </c>
    </row>
    <row r="2178" spans="1:7" ht="15" x14ac:dyDescent="0.25">
      <c r="A2178" s="21">
        <v>609441</v>
      </c>
      <c r="B2178" t="s">
        <v>944</v>
      </c>
      <c r="C2178" s="11" t="str">
        <f t="shared" si="34"/>
        <v>Analítica</v>
      </c>
      <c r="D2178" s="13"/>
      <c r="F2178" s="1" t="str">
        <f>CONCATENATE(Tabla13[[#This Row],[CODIGO CONTABLE]]," ",Tabla13[[#This Row],[DENOMINACIÓN]])</f>
        <v>609441 Comisiones</v>
      </c>
      <c r="G2178" s="1" t="b">
        <f>ISNUMBER(SEARCH($J$1,Tabla35[[#This Row],[DATO PCGEM19]],1))</f>
        <v>0</v>
      </c>
    </row>
    <row r="2179" spans="1:7" ht="15" x14ac:dyDescent="0.25">
      <c r="A2179" s="20">
        <v>60945</v>
      </c>
      <c r="B2179" t="s">
        <v>945</v>
      </c>
      <c r="C2179" s="11" t="str">
        <f t="shared" si="34"/>
        <v>Subdivisionaria</v>
      </c>
      <c r="D2179" s="13"/>
      <c r="F2179" s="1" t="str">
        <f>CONCATENATE(Tabla13[[#This Row],[CODIGO CONTABLE]]," ",Tabla13[[#This Row],[DENOMINACIÓN]])</f>
        <v>60945 Otros costos</v>
      </c>
      <c r="G2179" s="1" t="b">
        <f>ISNUMBER(SEARCH($J$1,Tabla35[[#This Row],[DATO PCGEM19]],1))</f>
        <v>0</v>
      </c>
    </row>
    <row r="2180" spans="1:7" ht="15" x14ac:dyDescent="0.25">
      <c r="A2180" s="21">
        <v>609451</v>
      </c>
      <c r="B2180" t="s">
        <v>945</v>
      </c>
      <c r="C2180" s="11" t="str">
        <f t="shared" si="34"/>
        <v>Analítica</v>
      </c>
      <c r="D2180" s="13"/>
      <c r="F2180" s="1" t="str">
        <f>CONCATENATE(Tabla13[[#This Row],[CODIGO CONTABLE]]," ",Tabla13[[#This Row],[DENOMINACIÓN]])</f>
        <v>609451 Otros costos</v>
      </c>
      <c r="G2180" s="1" t="b">
        <f>ISNUMBER(SEARCH($J$1,Tabla35[[#This Row],[DATO PCGEM19]],1))</f>
        <v>0</v>
      </c>
    </row>
    <row r="2181" spans="1:7" ht="15" x14ac:dyDescent="0.25">
      <c r="A2181" s="18">
        <v>61</v>
      </c>
      <c r="B2181" s="19" t="s">
        <v>59</v>
      </c>
      <c r="C2181" s="11" t="str">
        <f t="shared" si="34"/>
        <v>Cuenta</v>
      </c>
      <c r="D2181" s="13"/>
      <c r="F2181" s="1" t="str">
        <f>CONCATENATE(Tabla13[[#This Row],[CODIGO CONTABLE]]," ",Tabla13[[#This Row],[DENOMINACIÓN]])</f>
        <v>61 VARIACIÓN DE INVENTARIOS</v>
      </c>
      <c r="G2181" s="1" t="b">
        <f>ISNUMBER(SEARCH($J$1,Tabla35[[#This Row],[DATO PCGEM19]],1))</f>
        <v>0</v>
      </c>
    </row>
    <row r="2182" spans="1:7" ht="15" x14ac:dyDescent="0.25">
      <c r="A2182" s="20">
        <v>611</v>
      </c>
      <c r="B2182" t="s">
        <v>328</v>
      </c>
      <c r="C2182" s="11" t="str">
        <f t="shared" si="34"/>
        <v>Subcuenta</v>
      </c>
      <c r="D2182" s="13"/>
      <c r="F2182" s="1" t="str">
        <f>CONCATENATE(Tabla13[[#This Row],[CODIGO CONTABLE]]," ",Tabla13[[#This Row],[DENOMINACIÓN]])</f>
        <v>611 Mercaderías</v>
      </c>
      <c r="G2182" s="1" t="b">
        <f>ISNUMBER(SEARCH($J$1,Tabla35[[#This Row],[DATO PCGEM19]],1))</f>
        <v>0</v>
      </c>
    </row>
    <row r="2183" spans="1:7" ht="15" x14ac:dyDescent="0.25">
      <c r="A2183" s="20">
        <v>6111</v>
      </c>
      <c r="B2183" t="s">
        <v>328</v>
      </c>
      <c r="C2183" s="11" t="str">
        <f t="shared" si="34"/>
        <v>Divisionaria</v>
      </c>
      <c r="D2183" s="13"/>
      <c r="F2183" s="1" t="str">
        <f>CONCATENATE(Tabla13[[#This Row],[CODIGO CONTABLE]]," ",Tabla13[[#This Row],[DENOMINACIÓN]])</f>
        <v>6111 Mercaderías</v>
      </c>
      <c r="G2183" s="1" t="b">
        <f>ISNUMBER(SEARCH($J$1,Tabla35[[#This Row],[DATO PCGEM19]],1))</f>
        <v>0</v>
      </c>
    </row>
    <row r="2184" spans="1:7" ht="15" x14ac:dyDescent="0.25">
      <c r="A2184" s="21">
        <v>611101</v>
      </c>
      <c r="B2184" t="s">
        <v>328</v>
      </c>
      <c r="C2184" s="11" t="str">
        <f t="shared" si="34"/>
        <v>Analítica</v>
      </c>
      <c r="D2184" s="13"/>
      <c r="F2184" s="1" t="str">
        <f>CONCATENATE(Tabla13[[#This Row],[CODIGO CONTABLE]]," ",Tabla13[[#This Row],[DENOMINACIÓN]])</f>
        <v>611101 Mercaderías</v>
      </c>
      <c r="G2184" s="1" t="b">
        <f>ISNUMBER(SEARCH($J$1,Tabla35[[#This Row],[DATO PCGEM19]],1))</f>
        <v>0</v>
      </c>
    </row>
    <row r="2185" spans="1:7" ht="15" x14ac:dyDescent="0.25">
      <c r="A2185" s="20">
        <v>612</v>
      </c>
      <c r="B2185" t="s">
        <v>347</v>
      </c>
      <c r="C2185" s="11" t="str">
        <f t="shared" si="34"/>
        <v>Subcuenta</v>
      </c>
      <c r="D2185" s="13"/>
      <c r="F2185" s="1" t="str">
        <f>CONCATENATE(Tabla13[[#This Row],[CODIGO CONTABLE]]," ",Tabla13[[#This Row],[DENOMINACIÓN]])</f>
        <v>612 Materias primas</v>
      </c>
      <c r="G2185" s="1" t="b">
        <f>ISNUMBER(SEARCH($J$1,Tabla35[[#This Row],[DATO PCGEM19]],1))</f>
        <v>0</v>
      </c>
    </row>
    <row r="2186" spans="1:7" ht="15" x14ac:dyDescent="0.25">
      <c r="A2186" s="20">
        <v>6121</v>
      </c>
      <c r="B2186" t="s">
        <v>347</v>
      </c>
      <c r="C2186" s="11" t="str">
        <f t="shared" si="34"/>
        <v>Divisionaria</v>
      </c>
      <c r="D2186" s="13"/>
      <c r="F2186" s="1" t="str">
        <f>CONCATENATE(Tabla13[[#This Row],[CODIGO CONTABLE]]," ",Tabla13[[#This Row],[DENOMINACIÓN]])</f>
        <v>6121 Materias primas</v>
      </c>
      <c r="G2186" s="1" t="b">
        <f>ISNUMBER(SEARCH($J$1,Tabla35[[#This Row],[DATO PCGEM19]],1))</f>
        <v>0</v>
      </c>
    </row>
    <row r="2187" spans="1:7" ht="15" x14ac:dyDescent="0.25">
      <c r="A2187" s="21">
        <v>612101</v>
      </c>
      <c r="B2187" t="s">
        <v>347</v>
      </c>
      <c r="C2187" s="11" t="str">
        <f t="shared" si="34"/>
        <v>Analítica</v>
      </c>
      <c r="D2187" s="13"/>
      <c r="F2187" s="1" t="str">
        <f>CONCATENATE(Tabla13[[#This Row],[CODIGO CONTABLE]]," ",Tabla13[[#This Row],[DENOMINACIÓN]])</f>
        <v>612101 Materias primas</v>
      </c>
      <c r="G2187" s="1" t="b">
        <f>ISNUMBER(SEARCH($J$1,Tabla35[[#This Row],[DATO PCGEM19]],1))</f>
        <v>0</v>
      </c>
    </row>
    <row r="2188" spans="1:7" ht="15" x14ac:dyDescent="0.25">
      <c r="A2188" s="20">
        <v>613</v>
      </c>
      <c r="B2188" t="s">
        <v>451</v>
      </c>
      <c r="C2188" s="11" t="str">
        <f t="shared" si="34"/>
        <v>Subcuenta</v>
      </c>
      <c r="D2188" s="13"/>
      <c r="F2188" s="1" t="str">
        <f>CONCATENATE(Tabla13[[#This Row],[CODIGO CONTABLE]]," ",Tabla13[[#This Row],[DENOMINACIÓN]])</f>
        <v>613 Materiales auxiliares, suministros y repuestos</v>
      </c>
      <c r="G2188" s="1" t="b">
        <f>ISNUMBER(SEARCH($J$1,Tabla35[[#This Row],[DATO PCGEM19]],1))</f>
        <v>0</v>
      </c>
    </row>
    <row r="2189" spans="1:7" ht="15" x14ac:dyDescent="0.25">
      <c r="A2189" s="20">
        <v>6131</v>
      </c>
      <c r="B2189" t="s">
        <v>350</v>
      </c>
      <c r="C2189" s="11" t="str">
        <f t="shared" si="34"/>
        <v>Divisionaria</v>
      </c>
      <c r="D2189" s="13"/>
      <c r="F2189" s="1" t="str">
        <f>CONCATENATE(Tabla13[[#This Row],[CODIGO CONTABLE]]," ",Tabla13[[#This Row],[DENOMINACIÓN]])</f>
        <v>6131 Materiales auxiliares</v>
      </c>
      <c r="G2189" s="1" t="b">
        <f>ISNUMBER(SEARCH($J$1,Tabla35[[#This Row],[DATO PCGEM19]],1))</f>
        <v>0</v>
      </c>
    </row>
    <row r="2190" spans="1:7" ht="15" x14ac:dyDescent="0.25">
      <c r="A2190" s="21">
        <v>613101</v>
      </c>
      <c r="B2190" t="s">
        <v>350</v>
      </c>
      <c r="C2190" s="11" t="str">
        <f t="shared" si="34"/>
        <v>Analítica</v>
      </c>
      <c r="D2190" s="13"/>
      <c r="F2190" s="1" t="str">
        <f>CONCATENATE(Tabla13[[#This Row],[CODIGO CONTABLE]]," ",Tabla13[[#This Row],[DENOMINACIÓN]])</f>
        <v>613101 Materiales auxiliares</v>
      </c>
      <c r="G2190" s="1" t="b">
        <f>ISNUMBER(SEARCH($J$1,Tabla35[[#This Row],[DATO PCGEM19]],1))</f>
        <v>0</v>
      </c>
    </row>
    <row r="2191" spans="1:7" ht="15" x14ac:dyDescent="0.25">
      <c r="A2191" s="20">
        <v>6132</v>
      </c>
      <c r="B2191" t="s">
        <v>352</v>
      </c>
      <c r="C2191" s="11" t="str">
        <f t="shared" si="34"/>
        <v>Divisionaria</v>
      </c>
      <c r="D2191" s="13"/>
      <c r="F2191" s="1" t="str">
        <f>CONCATENATE(Tabla13[[#This Row],[CODIGO CONTABLE]]," ",Tabla13[[#This Row],[DENOMINACIÓN]])</f>
        <v>6132 Suministros</v>
      </c>
      <c r="G2191" s="1" t="b">
        <f>ISNUMBER(SEARCH($J$1,Tabla35[[#This Row],[DATO PCGEM19]],1))</f>
        <v>0</v>
      </c>
    </row>
    <row r="2192" spans="1:7" ht="15" x14ac:dyDescent="0.25">
      <c r="A2192" s="21">
        <v>613201</v>
      </c>
      <c r="B2192" t="s">
        <v>352</v>
      </c>
      <c r="C2192" s="11" t="str">
        <f t="shared" si="34"/>
        <v>Analítica</v>
      </c>
      <c r="D2192" s="13"/>
      <c r="F2192" s="1" t="str">
        <f>CONCATENATE(Tabla13[[#This Row],[CODIGO CONTABLE]]," ",Tabla13[[#This Row],[DENOMINACIÓN]])</f>
        <v>613201 Suministros</v>
      </c>
      <c r="G2192" s="1" t="b">
        <f>ISNUMBER(SEARCH($J$1,Tabla35[[#This Row],[DATO PCGEM19]],1))</f>
        <v>0</v>
      </c>
    </row>
    <row r="2193" spans="1:7" ht="15" x14ac:dyDescent="0.25">
      <c r="A2193" s="20">
        <v>6133</v>
      </c>
      <c r="B2193" t="s">
        <v>358</v>
      </c>
      <c r="C2193" s="11" t="str">
        <f t="shared" si="34"/>
        <v>Divisionaria</v>
      </c>
      <c r="D2193" s="13"/>
      <c r="F2193" s="1" t="str">
        <f>CONCATENATE(Tabla13[[#This Row],[CODIGO CONTABLE]]," ",Tabla13[[#This Row],[DENOMINACIÓN]])</f>
        <v>6133 Repuestos</v>
      </c>
      <c r="G2193" s="1" t="b">
        <f>ISNUMBER(SEARCH($J$1,Tabla35[[#This Row],[DATO PCGEM19]],1))</f>
        <v>0</v>
      </c>
    </row>
    <row r="2194" spans="1:7" ht="15" x14ac:dyDescent="0.25">
      <c r="A2194" s="21">
        <v>613301</v>
      </c>
      <c r="B2194" t="s">
        <v>358</v>
      </c>
      <c r="C2194" s="11" t="str">
        <f t="shared" si="34"/>
        <v>Analítica</v>
      </c>
      <c r="D2194" s="13"/>
      <c r="F2194" s="1" t="str">
        <f>CONCATENATE(Tabla13[[#This Row],[CODIGO CONTABLE]]," ",Tabla13[[#This Row],[DENOMINACIÓN]])</f>
        <v>613301 Repuestos</v>
      </c>
      <c r="G2194" s="1" t="b">
        <f>ISNUMBER(SEARCH($J$1,Tabla35[[#This Row],[DATO PCGEM19]],1))</f>
        <v>0</v>
      </c>
    </row>
    <row r="2195" spans="1:7" ht="15" x14ac:dyDescent="0.25">
      <c r="A2195" s="20">
        <v>614</v>
      </c>
      <c r="B2195" t="s">
        <v>452</v>
      </c>
      <c r="C2195" s="11" t="str">
        <f t="shared" ref="C2195:C2258" si="35">IF(LEN(A2195)=1, "Elemento", IF(LEN(A2195)=2, "Cuenta", IF(LEN(A2195)=3, "Subcuenta", IF(LEN(A2195)=4, "Divisionaria", IF(LEN(A2195)=5, "Subdivisionaria", "Analítica")))))</f>
        <v>Subcuenta</v>
      </c>
      <c r="D2195" s="13"/>
      <c r="F2195" s="1" t="str">
        <f>CONCATENATE(Tabla13[[#This Row],[CODIGO CONTABLE]]," ",Tabla13[[#This Row],[DENOMINACIÓN]])</f>
        <v>614 Envases y embalajes</v>
      </c>
      <c r="G2195" s="1" t="b">
        <f>ISNUMBER(SEARCH($J$1,Tabla35[[#This Row],[DATO PCGEM19]],1))</f>
        <v>0</v>
      </c>
    </row>
    <row r="2196" spans="1:7" ht="15" x14ac:dyDescent="0.25">
      <c r="A2196" s="20">
        <v>6141</v>
      </c>
      <c r="B2196" t="s">
        <v>359</v>
      </c>
      <c r="C2196" s="11" t="str">
        <f t="shared" si="35"/>
        <v>Divisionaria</v>
      </c>
      <c r="D2196" s="13"/>
      <c r="F2196" s="1" t="str">
        <f>CONCATENATE(Tabla13[[#This Row],[CODIGO CONTABLE]]," ",Tabla13[[#This Row],[DENOMINACIÓN]])</f>
        <v>6141 Envases</v>
      </c>
      <c r="G2196" s="1" t="b">
        <f>ISNUMBER(SEARCH($J$1,Tabla35[[#This Row],[DATO PCGEM19]],1))</f>
        <v>0</v>
      </c>
    </row>
    <row r="2197" spans="1:7" ht="15" x14ac:dyDescent="0.25">
      <c r="A2197" s="21">
        <v>614101</v>
      </c>
      <c r="B2197" t="s">
        <v>359</v>
      </c>
      <c r="C2197" s="11" t="str">
        <f t="shared" si="35"/>
        <v>Analítica</v>
      </c>
      <c r="D2197" s="13"/>
      <c r="F2197" s="1" t="str">
        <f>CONCATENATE(Tabla13[[#This Row],[CODIGO CONTABLE]]," ",Tabla13[[#This Row],[DENOMINACIÓN]])</f>
        <v>614101 Envases</v>
      </c>
      <c r="G2197" s="1" t="b">
        <f>ISNUMBER(SEARCH($J$1,Tabla35[[#This Row],[DATO PCGEM19]],1))</f>
        <v>0</v>
      </c>
    </row>
    <row r="2198" spans="1:7" ht="15" x14ac:dyDescent="0.25">
      <c r="A2198" s="20">
        <v>6142</v>
      </c>
      <c r="B2198" t="s">
        <v>360</v>
      </c>
      <c r="C2198" s="11" t="str">
        <f t="shared" si="35"/>
        <v>Divisionaria</v>
      </c>
      <c r="D2198" s="13"/>
      <c r="F2198" s="1" t="str">
        <f>CONCATENATE(Tabla13[[#This Row],[CODIGO CONTABLE]]," ",Tabla13[[#This Row],[DENOMINACIÓN]])</f>
        <v>6142 Embalajes</v>
      </c>
      <c r="G2198" s="1" t="b">
        <f>ISNUMBER(SEARCH($J$1,Tabla35[[#This Row],[DATO PCGEM19]],1))</f>
        <v>0</v>
      </c>
    </row>
    <row r="2199" spans="1:7" ht="15" x14ac:dyDescent="0.25">
      <c r="A2199" s="21">
        <v>614201</v>
      </c>
      <c r="B2199" t="s">
        <v>360</v>
      </c>
      <c r="C2199" s="11" t="str">
        <f t="shared" si="35"/>
        <v>Analítica</v>
      </c>
      <c r="D2199" s="13"/>
      <c r="F2199" s="1" t="str">
        <f>CONCATENATE(Tabla13[[#This Row],[CODIGO CONTABLE]]," ",Tabla13[[#This Row],[DENOMINACIÓN]])</f>
        <v>614201 Embalajes</v>
      </c>
      <c r="G2199" s="1" t="b">
        <f>ISNUMBER(SEARCH($J$1,Tabla35[[#This Row],[DATO PCGEM19]],1))</f>
        <v>0</v>
      </c>
    </row>
    <row r="2200" spans="1:7" ht="15" x14ac:dyDescent="0.25">
      <c r="A2200" s="18">
        <v>62</v>
      </c>
      <c r="B2200" s="19" t="s">
        <v>60</v>
      </c>
      <c r="C2200" s="11" t="str">
        <f t="shared" si="35"/>
        <v>Cuenta</v>
      </c>
      <c r="D2200" s="13"/>
      <c r="F2200" s="1" t="str">
        <f>CONCATENATE(Tabla13[[#This Row],[CODIGO CONTABLE]]," ",Tabla13[[#This Row],[DENOMINACIÓN]])</f>
        <v>62 GASTOS DE PERSONAL Y DIRECTORES</v>
      </c>
      <c r="G2200" s="1" t="b">
        <f>ISNUMBER(SEARCH($J$1,Tabla35[[#This Row],[DATO PCGEM19]],1))</f>
        <v>0</v>
      </c>
    </row>
    <row r="2201" spans="1:7" ht="15" x14ac:dyDescent="0.25">
      <c r="A2201" s="20">
        <v>621</v>
      </c>
      <c r="B2201" t="s">
        <v>953</v>
      </c>
      <c r="C2201" s="11" t="str">
        <f t="shared" si="35"/>
        <v>Subcuenta</v>
      </c>
      <c r="D2201" s="13"/>
      <c r="F2201" s="1" t="str">
        <f>CONCATENATE(Tabla13[[#This Row],[CODIGO CONTABLE]]," ",Tabla13[[#This Row],[DENOMINACIÓN]])</f>
        <v>621 Remuneraciones</v>
      </c>
      <c r="G2201" s="1" t="b">
        <f>ISNUMBER(SEARCH($J$1,Tabla35[[#This Row],[DATO PCGEM19]],1))</f>
        <v>0</v>
      </c>
    </row>
    <row r="2202" spans="1:7" ht="15" x14ac:dyDescent="0.25">
      <c r="A2202" s="20">
        <v>6211</v>
      </c>
      <c r="B2202" t="s">
        <v>954</v>
      </c>
      <c r="C2202" s="11" t="str">
        <f t="shared" si="35"/>
        <v>Divisionaria</v>
      </c>
      <c r="D2202" s="13"/>
      <c r="F2202" s="1" t="str">
        <f>CONCATENATE(Tabla13[[#This Row],[CODIGO CONTABLE]]," ",Tabla13[[#This Row],[DENOMINACIÓN]])</f>
        <v>6211 Sueldos y salarios</v>
      </c>
      <c r="G2202" s="1" t="b">
        <f>ISNUMBER(SEARCH($J$1,Tabla35[[#This Row],[DATO PCGEM19]],1))</f>
        <v>0</v>
      </c>
    </row>
    <row r="2203" spans="1:7" ht="15" x14ac:dyDescent="0.25">
      <c r="A2203" s="21">
        <v>621101</v>
      </c>
      <c r="B2203" t="s">
        <v>761</v>
      </c>
      <c r="C2203" s="11" t="str">
        <f t="shared" si="35"/>
        <v>Analítica</v>
      </c>
      <c r="D2203" s="13"/>
      <c r="F2203" s="1" t="str">
        <f>CONCATENATE(Tabla13[[#This Row],[CODIGO CONTABLE]]," ",Tabla13[[#This Row],[DENOMINACIÓN]])</f>
        <v>621101 Sueldos</v>
      </c>
      <c r="G2203" s="1" t="b">
        <f>ISNUMBER(SEARCH($J$1,Tabla35[[#This Row],[DATO PCGEM19]],1))</f>
        <v>0</v>
      </c>
    </row>
    <row r="2204" spans="1:7" ht="15" x14ac:dyDescent="0.25">
      <c r="A2204" s="21">
        <v>621102</v>
      </c>
      <c r="B2204" t="s">
        <v>762</v>
      </c>
      <c r="C2204" s="11" t="str">
        <f t="shared" si="35"/>
        <v>Analítica</v>
      </c>
      <c r="D2204" s="13"/>
      <c r="F2204" s="1" t="str">
        <f>CONCATENATE(Tabla13[[#This Row],[CODIGO CONTABLE]]," ",Tabla13[[#This Row],[DENOMINACIÓN]])</f>
        <v>621102 Salarios</v>
      </c>
      <c r="G2204" s="1" t="b">
        <f>ISNUMBER(SEARCH($J$1,Tabla35[[#This Row],[DATO PCGEM19]],1))</f>
        <v>0</v>
      </c>
    </row>
    <row r="2205" spans="1:7" ht="15" x14ac:dyDescent="0.25">
      <c r="A2205" s="20">
        <v>6212</v>
      </c>
      <c r="B2205" t="s">
        <v>944</v>
      </c>
      <c r="C2205" s="11" t="str">
        <f t="shared" si="35"/>
        <v>Divisionaria</v>
      </c>
      <c r="D2205" s="13"/>
      <c r="F2205" s="1" t="str">
        <f>CONCATENATE(Tabla13[[#This Row],[CODIGO CONTABLE]]," ",Tabla13[[#This Row],[DENOMINACIÓN]])</f>
        <v>6212 Comisiones</v>
      </c>
      <c r="G2205" s="1" t="b">
        <f>ISNUMBER(SEARCH($J$1,Tabla35[[#This Row],[DATO PCGEM19]],1))</f>
        <v>0</v>
      </c>
    </row>
    <row r="2206" spans="1:7" ht="15" x14ac:dyDescent="0.25">
      <c r="A2206" s="21">
        <v>621201</v>
      </c>
      <c r="B2206" t="s">
        <v>944</v>
      </c>
      <c r="C2206" s="11" t="str">
        <f t="shared" si="35"/>
        <v>Analítica</v>
      </c>
      <c r="D2206" s="13"/>
      <c r="F2206" s="1" t="str">
        <f>CONCATENATE(Tabla13[[#This Row],[CODIGO CONTABLE]]," ",Tabla13[[#This Row],[DENOMINACIÓN]])</f>
        <v>621201 Comisiones</v>
      </c>
      <c r="G2206" s="1" t="b">
        <f>ISNUMBER(SEARCH($J$1,Tabla35[[#This Row],[DATO PCGEM19]],1))</f>
        <v>0</v>
      </c>
    </row>
    <row r="2207" spans="1:7" ht="15" x14ac:dyDescent="0.25">
      <c r="A2207" s="20">
        <v>6213</v>
      </c>
      <c r="B2207" t="s">
        <v>955</v>
      </c>
      <c r="C2207" s="11" t="str">
        <f t="shared" si="35"/>
        <v>Divisionaria</v>
      </c>
      <c r="D2207" s="13"/>
      <c r="F2207" s="1" t="str">
        <f>CONCATENATE(Tabla13[[#This Row],[CODIGO CONTABLE]]," ",Tabla13[[#This Row],[DENOMINACIÓN]])</f>
        <v>6213 Remuneraciones en especie</v>
      </c>
      <c r="G2207" s="1" t="b">
        <f>ISNUMBER(SEARCH($J$1,Tabla35[[#This Row],[DATO PCGEM19]],1))</f>
        <v>0</v>
      </c>
    </row>
    <row r="2208" spans="1:7" ht="15" x14ac:dyDescent="0.25">
      <c r="A2208" s="21">
        <v>621301</v>
      </c>
      <c r="B2208" t="s">
        <v>955</v>
      </c>
      <c r="C2208" s="11" t="str">
        <f t="shared" si="35"/>
        <v>Analítica</v>
      </c>
      <c r="D2208" s="13"/>
      <c r="F2208" s="1" t="str">
        <f>CONCATENATE(Tabla13[[#This Row],[CODIGO CONTABLE]]," ",Tabla13[[#This Row],[DENOMINACIÓN]])</f>
        <v>621301 Remuneraciones en especie</v>
      </c>
      <c r="G2208" s="1" t="b">
        <f>ISNUMBER(SEARCH($J$1,Tabla35[[#This Row],[DATO PCGEM19]],1))</f>
        <v>0</v>
      </c>
    </row>
    <row r="2209" spans="1:7" ht="15" x14ac:dyDescent="0.25">
      <c r="A2209" s="20">
        <v>6214</v>
      </c>
      <c r="B2209" t="s">
        <v>956</v>
      </c>
      <c r="C2209" s="11" t="str">
        <f t="shared" si="35"/>
        <v>Divisionaria</v>
      </c>
      <c r="D2209" s="13"/>
      <c r="F2209" s="1" t="str">
        <f>CONCATENATE(Tabla13[[#This Row],[CODIGO CONTABLE]]," ",Tabla13[[#This Row],[DENOMINACIÓN]])</f>
        <v>6214 Gratificaciones</v>
      </c>
      <c r="G2209" s="1" t="b">
        <f>ISNUMBER(SEARCH($J$1,Tabla35[[#This Row],[DATO PCGEM19]],1))</f>
        <v>0</v>
      </c>
    </row>
    <row r="2210" spans="1:7" ht="15" x14ac:dyDescent="0.25">
      <c r="A2210" s="21">
        <v>621401</v>
      </c>
      <c r="B2210" t="s">
        <v>956</v>
      </c>
      <c r="C2210" s="11" t="str">
        <f t="shared" si="35"/>
        <v>Analítica</v>
      </c>
      <c r="D2210" s="13"/>
      <c r="F2210" s="1" t="str">
        <f>CONCATENATE(Tabla13[[#This Row],[CODIGO CONTABLE]]," ",Tabla13[[#This Row],[DENOMINACIÓN]])</f>
        <v>621401 Gratificaciones</v>
      </c>
      <c r="G2210" s="1" t="b">
        <f>ISNUMBER(SEARCH($J$1,Tabla35[[#This Row],[DATO PCGEM19]],1))</f>
        <v>0</v>
      </c>
    </row>
    <row r="2211" spans="1:7" ht="15" x14ac:dyDescent="0.25">
      <c r="A2211" s="21">
        <v>621402</v>
      </c>
      <c r="B2211" t="s">
        <v>957</v>
      </c>
      <c r="C2211" s="11" t="str">
        <f t="shared" si="35"/>
        <v>Analítica</v>
      </c>
      <c r="D2211" s="13"/>
      <c r="F2211" s="1" t="str">
        <f>CONCATENATE(Tabla13[[#This Row],[CODIGO CONTABLE]]," ",Tabla13[[#This Row],[DENOMINACIÓN]])</f>
        <v>621402 Gratificaciones truncas</v>
      </c>
      <c r="G2211" s="1" t="b">
        <f>ISNUMBER(SEARCH($J$1,Tabla35[[#This Row],[DATO PCGEM19]],1))</f>
        <v>0</v>
      </c>
    </row>
    <row r="2212" spans="1:7" ht="15" x14ac:dyDescent="0.25">
      <c r="A2212" s="20">
        <v>6215</v>
      </c>
      <c r="B2212" t="s">
        <v>958</v>
      </c>
      <c r="C2212" s="11" t="str">
        <f t="shared" si="35"/>
        <v>Divisionaria</v>
      </c>
      <c r="D2212" s="13"/>
      <c r="F2212" s="1" t="str">
        <f>CONCATENATE(Tabla13[[#This Row],[CODIGO CONTABLE]]," ",Tabla13[[#This Row],[DENOMINACIÓN]])</f>
        <v>6215 Vacaciones</v>
      </c>
      <c r="G2212" s="1" t="b">
        <f>ISNUMBER(SEARCH($J$1,Tabla35[[#This Row],[DATO PCGEM19]],1))</f>
        <v>0</v>
      </c>
    </row>
    <row r="2213" spans="1:7" ht="15" x14ac:dyDescent="0.25">
      <c r="A2213" s="21">
        <v>621501</v>
      </c>
      <c r="B2213" t="s">
        <v>958</v>
      </c>
      <c r="C2213" s="11" t="str">
        <f t="shared" si="35"/>
        <v>Analítica</v>
      </c>
      <c r="D2213" s="13"/>
      <c r="F2213" s="1" t="str">
        <f>CONCATENATE(Tabla13[[#This Row],[CODIGO CONTABLE]]," ",Tabla13[[#This Row],[DENOMINACIÓN]])</f>
        <v>621501 Vacaciones</v>
      </c>
      <c r="G2213" s="1" t="b">
        <f>ISNUMBER(SEARCH($J$1,Tabla35[[#This Row],[DATO PCGEM19]],1))</f>
        <v>0</v>
      </c>
    </row>
    <row r="2214" spans="1:7" ht="15" x14ac:dyDescent="0.25">
      <c r="A2214" s="21">
        <v>621502</v>
      </c>
      <c r="B2214" t="s">
        <v>772</v>
      </c>
      <c r="C2214" s="11" t="str">
        <f t="shared" si="35"/>
        <v>Analítica</v>
      </c>
      <c r="D2214" s="13"/>
      <c r="F2214" s="1" t="str">
        <f>CONCATENATE(Tabla13[[#This Row],[CODIGO CONTABLE]]," ",Tabla13[[#This Row],[DENOMINACIÓN]])</f>
        <v>621502 Vacaciones truncas</v>
      </c>
      <c r="G2214" s="1" t="b">
        <f>ISNUMBER(SEARCH($J$1,Tabla35[[#This Row],[DATO PCGEM19]],1))</f>
        <v>0</v>
      </c>
    </row>
    <row r="2215" spans="1:7" ht="15" x14ac:dyDescent="0.25">
      <c r="A2215" s="20">
        <v>621600</v>
      </c>
      <c r="B2215" t="s">
        <v>959</v>
      </c>
      <c r="C2215" s="11" t="str">
        <f t="shared" si="35"/>
        <v>Analítica</v>
      </c>
      <c r="D2215" s="13"/>
      <c r="F2215" s="1" t="str">
        <f>CONCATENATE(Tabla13[[#This Row],[CODIGO CONTABLE]]," ",Tabla13[[#This Row],[DENOMINACIÓN]])</f>
        <v>621600 Asignacion familiar</v>
      </c>
      <c r="G2215" s="1" t="b">
        <f>ISNUMBER(SEARCH($J$1,Tabla35[[#This Row],[DATO PCGEM19]],1))</f>
        <v>0</v>
      </c>
    </row>
    <row r="2216" spans="1:7" ht="15" x14ac:dyDescent="0.25">
      <c r="A2216" s="20">
        <v>622</v>
      </c>
      <c r="B2216" t="s">
        <v>960</v>
      </c>
      <c r="C2216" s="11" t="str">
        <f t="shared" si="35"/>
        <v>Subcuenta</v>
      </c>
      <c r="D2216" s="13"/>
      <c r="F2216" s="1" t="str">
        <f>CONCATENATE(Tabla13[[#This Row],[CODIGO CONTABLE]]," ",Tabla13[[#This Row],[DENOMINACIÓN]])</f>
        <v>622 Otras remuneraciones</v>
      </c>
      <c r="G2216" s="1" t="b">
        <f>ISNUMBER(SEARCH($J$1,Tabla35[[#This Row],[DATO PCGEM19]],1))</f>
        <v>0</v>
      </c>
    </row>
    <row r="2217" spans="1:7" ht="15" x14ac:dyDescent="0.25">
      <c r="A2217" s="20">
        <v>622100</v>
      </c>
      <c r="B2217" t="s">
        <v>249</v>
      </c>
      <c r="C2217" s="11" t="str">
        <f t="shared" si="35"/>
        <v>Analítica</v>
      </c>
      <c r="D2217" s="13"/>
      <c r="F2217" s="1" t="str">
        <f>CONCATENATE(Tabla13[[#This Row],[CODIGO CONTABLE]]," ",Tabla13[[#This Row],[DENOMINACIÓN]])</f>
        <v>622100 Gerentes</v>
      </c>
      <c r="G2217" s="1" t="b">
        <f>ISNUMBER(SEARCH($J$1,Tabla35[[#This Row],[DATO PCGEM19]],1))</f>
        <v>0</v>
      </c>
    </row>
    <row r="2218" spans="1:7" ht="15" x14ac:dyDescent="0.25">
      <c r="A2218" s="21">
        <v>622101</v>
      </c>
      <c r="B2218" t="s">
        <v>961</v>
      </c>
      <c r="C2218" s="11" t="str">
        <f t="shared" si="35"/>
        <v>Analítica</v>
      </c>
      <c r="D2218" s="13"/>
      <c r="F2218" s="1" t="str">
        <f>CONCATENATE(Tabla13[[#This Row],[CODIGO CONTABLE]]," ",Tabla13[[#This Row],[DENOMINACIÓN]])</f>
        <v>622101 Bonificacion extraordinaria ley n° 29351</v>
      </c>
      <c r="G2218" s="1" t="b">
        <f>ISNUMBER(SEARCH($J$1,Tabla35[[#This Row],[DATO PCGEM19]],1))</f>
        <v>0</v>
      </c>
    </row>
    <row r="2219" spans="1:7" ht="15" x14ac:dyDescent="0.25">
      <c r="A2219" s="21">
        <v>622102</v>
      </c>
      <c r="B2219" t="s">
        <v>962</v>
      </c>
      <c r="C2219" s="11" t="str">
        <f t="shared" si="35"/>
        <v>Analítica</v>
      </c>
      <c r="D2219" s="13"/>
      <c r="F2219" s="1" t="str">
        <f>CONCATENATE(Tabla13[[#This Row],[CODIGO CONTABLE]]," ",Tabla13[[#This Row],[DENOMINACIÓN]])</f>
        <v>622102 Movilidad asistencia al centro de trabajo</v>
      </c>
      <c r="G2219" s="1" t="b">
        <f>ISNUMBER(SEARCH($J$1,Tabla35[[#This Row],[DATO PCGEM19]],1))</f>
        <v>0</v>
      </c>
    </row>
    <row r="2220" spans="1:7" ht="15" x14ac:dyDescent="0.25">
      <c r="A2220" s="21">
        <v>622103</v>
      </c>
      <c r="B2220" t="s">
        <v>963</v>
      </c>
      <c r="C2220" s="11" t="str">
        <f t="shared" si="35"/>
        <v>Analítica</v>
      </c>
      <c r="D2220" s="13"/>
      <c r="F2220" s="1" t="str">
        <f>CONCATENATE(Tabla13[[#This Row],[CODIGO CONTABLE]]," ",Tabla13[[#This Row],[DENOMINACIÓN]])</f>
        <v>622103 Bonos de productividad</v>
      </c>
      <c r="G2220" s="1" t="b">
        <f>ISNUMBER(SEARCH($J$1,Tabla35[[#This Row],[DATO PCGEM19]],1))</f>
        <v>0</v>
      </c>
    </row>
    <row r="2221" spans="1:7" ht="15" x14ac:dyDescent="0.25">
      <c r="A2221" s="21">
        <v>622104</v>
      </c>
      <c r="B2221" t="s">
        <v>959</v>
      </c>
      <c r="C2221" s="11" t="str">
        <f t="shared" si="35"/>
        <v>Analítica</v>
      </c>
      <c r="D2221" s="13"/>
      <c r="F2221" s="1" t="str">
        <f>CONCATENATE(Tabla13[[#This Row],[CODIGO CONTABLE]]," ",Tabla13[[#This Row],[DENOMINACIÓN]])</f>
        <v>622104 Asignacion familiar</v>
      </c>
      <c r="G2221" s="1" t="b">
        <f>ISNUMBER(SEARCH($J$1,Tabla35[[#This Row],[DATO PCGEM19]],1))</f>
        <v>0</v>
      </c>
    </row>
    <row r="2222" spans="1:7" ht="15" x14ac:dyDescent="0.25">
      <c r="A2222" s="21">
        <v>622105</v>
      </c>
      <c r="B2222" t="s">
        <v>964</v>
      </c>
      <c r="C2222" s="11" t="str">
        <f t="shared" si="35"/>
        <v>Analítica</v>
      </c>
      <c r="D2222" s="13"/>
      <c r="F2222" s="1" t="str">
        <f>CONCATENATE(Tabla13[[#This Row],[CODIGO CONTABLE]]," ",Tabla13[[#This Row],[DENOMINACIÓN]])</f>
        <v>622105 Licencia con goce de haber</v>
      </c>
      <c r="G2222" s="1" t="b">
        <f>ISNUMBER(SEARCH($J$1,Tabla35[[#This Row],[DATO PCGEM19]],1))</f>
        <v>0</v>
      </c>
    </row>
    <row r="2223" spans="1:7" ht="15" x14ac:dyDescent="0.25">
      <c r="A2223" s="21">
        <v>622110</v>
      </c>
      <c r="B2223" t="s">
        <v>965</v>
      </c>
      <c r="C2223" s="11" t="str">
        <f t="shared" si="35"/>
        <v>Analítica</v>
      </c>
      <c r="D2223" s="13"/>
      <c r="F2223" s="1" t="str">
        <f>CONCATENATE(Tabla13[[#This Row],[CODIGO CONTABLE]]," ",Tabla13[[#This Row],[DENOMINACIÓN]])</f>
        <v>622110 Bonificacion extraordinaria ley n° 29351 truncas</v>
      </c>
      <c r="G2223" s="1" t="b">
        <f>ISNUMBER(SEARCH($J$1,Tabla35[[#This Row],[DATO PCGEM19]],1))</f>
        <v>0</v>
      </c>
    </row>
    <row r="2224" spans="1:7" ht="15" x14ac:dyDescent="0.25">
      <c r="A2224" s="20">
        <v>623</v>
      </c>
      <c r="B2224" t="s">
        <v>966</v>
      </c>
      <c r="C2224" s="11" t="str">
        <f t="shared" si="35"/>
        <v>Subcuenta</v>
      </c>
      <c r="D2224" s="13"/>
      <c r="F2224" s="1" t="str">
        <f>CONCATENATE(Tabla13[[#This Row],[CODIGO CONTABLE]]," ",Tabla13[[#This Row],[DENOMINACIÓN]])</f>
        <v>623 Indemnizaciones al personal</v>
      </c>
      <c r="G2224" s="1" t="b">
        <f>ISNUMBER(SEARCH($J$1,Tabla35[[#This Row],[DATO PCGEM19]],1))</f>
        <v>0</v>
      </c>
    </row>
    <row r="2225" spans="1:7" ht="15" x14ac:dyDescent="0.25">
      <c r="A2225" s="21">
        <v>623101</v>
      </c>
      <c r="B2225" t="s">
        <v>966</v>
      </c>
      <c r="C2225" s="11" t="str">
        <f t="shared" si="35"/>
        <v>Analítica</v>
      </c>
      <c r="D2225" s="13"/>
      <c r="F2225" s="1" t="str">
        <f>CONCATENATE(Tabla13[[#This Row],[CODIGO CONTABLE]]," ",Tabla13[[#This Row],[DENOMINACIÓN]])</f>
        <v>623101 Indemnizaciones al personal</v>
      </c>
      <c r="G2225" s="1" t="b">
        <f>ISNUMBER(SEARCH($J$1,Tabla35[[#This Row],[DATO PCGEM19]],1))</f>
        <v>0</v>
      </c>
    </row>
    <row r="2226" spans="1:7" ht="15" x14ac:dyDescent="0.25">
      <c r="A2226" s="20">
        <v>624</v>
      </c>
      <c r="B2226" t="s">
        <v>967</v>
      </c>
      <c r="C2226" s="11" t="str">
        <f t="shared" si="35"/>
        <v>Subcuenta</v>
      </c>
      <c r="D2226" s="13"/>
      <c r="F2226" s="1" t="str">
        <f>CONCATENATE(Tabla13[[#This Row],[CODIGO CONTABLE]]," ",Tabla13[[#This Row],[DENOMINACIÓN]])</f>
        <v>624 Capacitación</v>
      </c>
      <c r="G2226" s="1" t="b">
        <f>ISNUMBER(SEARCH($J$1,Tabla35[[#This Row],[DATO PCGEM19]],1))</f>
        <v>0</v>
      </c>
    </row>
    <row r="2227" spans="1:7" ht="15" x14ac:dyDescent="0.25">
      <c r="A2227" s="21">
        <v>624101</v>
      </c>
      <c r="B2227" t="s">
        <v>967</v>
      </c>
      <c r="C2227" s="11" t="str">
        <f t="shared" si="35"/>
        <v>Analítica</v>
      </c>
      <c r="D2227" s="13"/>
      <c r="F2227" s="1" t="str">
        <f>CONCATENATE(Tabla13[[#This Row],[CODIGO CONTABLE]]," ",Tabla13[[#This Row],[DENOMINACIÓN]])</f>
        <v>624101 Capacitación</v>
      </c>
      <c r="G2227" s="1" t="b">
        <f>ISNUMBER(SEARCH($J$1,Tabla35[[#This Row],[DATO PCGEM19]],1))</f>
        <v>0</v>
      </c>
    </row>
    <row r="2228" spans="1:7" ht="15" x14ac:dyDescent="0.25">
      <c r="A2228" s="20">
        <v>625</v>
      </c>
      <c r="B2228" t="s">
        <v>968</v>
      </c>
      <c r="C2228" s="11" t="str">
        <f t="shared" si="35"/>
        <v>Subcuenta</v>
      </c>
      <c r="D2228" s="13"/>
      <c r="F2228" s="1" t="str">
        <f>CONCATENATE(Tabla13[[#This Row],[CODIGO CONTABLE]]," ",Tabla13[[#This Row],[DENOMINACIÓN]])</f>
        <v>625 Atención al personal</v>
      </c>
      <c r="G2228" s="1" t="b">
        <f>ISNUMBER(SEARCH($J$1,Tabla35[[#This Row],[DATO PCGEM19]],1))</f>
        <v>0</v>
      </c>
    </row>
    <row r="2229" spans="1:7" ht="15" x14ac:dyDescent="0.25">
      <c r="A2229" s="21">
        <v>625101</v>
      </c>
      <c r="B2229" t="s">
        <v>968</v>
      </c>
      <c r="C2229" s="11" t="str">
        <f t="shared" si="35"/>
        <v>Analítica</v>
      </c>
      <c r="D2229" s="13"/>
      <c r="F2229" s="1" t="str">
        <f>CONCATENATE(Tabla13[[#This Row],[CODIGO CONTABLE]]," ",Tabla13[[#This Row],[DENOMINACIÓN]])</f>
        <v>625101 Atención al personal</v>
      </c>
      <c r="G2229" s="1" t="b">
        <f>ISNUMBER(SEARCH($J$1,Tabla35[[#This Row],[DATO PCGEM19]],1))</f>
        <v>0</v>
      </c>
    </row>
    <row r="2230" spans="1:7" ht="15" x14ac:dyDescent="0.25">
      <c r="A2230" s="20">
        <v>627</v>
      </c>
      <c r="B2230" t="s">
        <v>969</v>
      </c>
      <c r="C2230" s="11" t="str">
        <f t="shared" si="35"/>
        <v>Subcuenta</v>
      </c>
      <c r="D2230" s="13"/>
      <c r="F2230" s="1" t="str">
        <f>CONCATENATE(Tabla13[[#This Row],[CODIGO CONTABLE]]," ",Tabla13[[#This Row],[DENOMINACIÓN]])</f>
        <v>627 Seguridad, previsión social y otras contribuciones</v>
      </c>
      <c r="G2230" s="1" t="b">
        <f>ISNUMBER(SEARCH($J$1,Tabla35[[#This Row],[DATO PCGEM19]],1))</f>
        <v>0</v>
      </c>
    </row>
    <row r="2231" spans="1:7" ht="15" x14ac:dyDescent="0.25">
      <c r="A2231" s="20">
        <v>6271</v>
      </c>
      <c r="B2231" t="s">
        <v>970</v>
      </c>
      <c r="C2231" s="11" t="str">
        <f t="shared" si="35"/>
        <v>Divisionaria</v>
      </c>
      <c r="D2231" s="13"/>
      <c r="F2231" s="1" t="str">
        <f>CONCATENATE(Tabla13[[#This Row],[CODIGO CONTABLE]]," ",Tabla13[[#This Row],[DENOMINACIÓN]])</f>
        <v>6271 Régimen de prestaciones de salud</v>
      </c>
      <c r="G2231" s="1" t="b">
        <f>ISNUMBER(SEARCH($J$1,Tabla35[[#This Row],[DATO PCGEM19]],1))</f>
        <v>0</v>
      </c>
    </row>
    <row r="2232" spans="1:7" ht="15" x14ac:dyDescent="0.25">
      <c r="A2232" s="21">
        <v>627101</v>
      </c>
      <c r="B2232" t="s">
        <v>970</v>
      </c>
      <c r="C2232" s="11" t="str">
        <f t="shared" si="35"/>
        <v>Analítica</v>
      </c>
      <c r="D2232" s="13"/>
      <c r="F2232" s="1" t="str">
        <f>CONCATENATE(Tabla13[[#This Row],[CODIGO CONTABLE]]," ",Tabla13[[#This Row],[DENOMINACIÓN]])</f>
        <v>627101 Régimen de prestaciones de salud</v>
      </c>
      <c r="G2232" s="1" t="b">
        <f>ISNUMBER(SEARCH($J$1,Tabla35[[#This Row],[DATO PCGEM19]],1))</f>
        <v>0</v>
      </c>
    </row>
    <row r="2233" spans="1:7" ht="15" x14ac:dyDescent="0.25">
      <c r="A2233" s="20">
        <v>6272</v>
      </c>
      <c r="B2233" t="s">
        <v>971</v>
      </c>
      <c r="C2233" s="11" t="str">
        <f t="shared" si="35"/>
        <v>Divisionaria</v>
      </c>
      <c r="D2233" s="13"/>
      <c r="F2233" s="1" t="str">
        <f>CONCATENATE(Tabla13[[#This Row],[CODIGO CONTABLE]]," ",Tabla13[[#This Row],[DENOMINACIÓN]])</f>
        <v>6272 Régimen de pensiones-aporte de empresa</v>
      </c>
      <c r="G2233" s="1" t="b">
        <f>ISNUMBER(SEARCH($J$1,Tabla35[[#This Row],[DATO PCGEM19]],1))</f>
        <v>0</v>
      </c>
    </row>
    <row r="2234" spans="1:7" ht="15" x14ac:dyDescent="0.25">
      <c r="A2234" s="21">
        <v>627201</v>
      </c>
      <c r="B2234" t="s">
        <v>971</v>
      </c>
      <c r="C2234" s="11" t="str">
        <f t="shared" si="35"/>
        <v>Analítica</v>
      </c>
      <c r="D2234" s="13"/>
      <c r="F2234" s="1" t="str">
        <f>CONCATENATE(Tabla13[[#This Row],[CODIGO CONTABLE]]," ",Tabla13[[#This Row],[DENOMINACIÓN]])</f>
        <v>627201 Régimen de pensiones-aporte de empresa</v>
      </c>
      <c r="G2234" s="1" t="b">
        <f>ISNUMBER(SEARCH($J$1,Tabla35[[#This Row],[DATO PCGEM19]],1))</f>
        <v>0</v>
      </c>
    </row>
    <row r="2235" spans="1:7" ht="15" x14ac:dyDescent="0.25">
      <c r="A2235" s="20">
        <v>6273</v>
      </c>
      <c r="B2235" t="s">
        <v>972</v>
      </c>
      <c r="C2235" s="11" t="str">
        <f t="shared" si="35"/>
        <v>Divisionaria</v>
      </c>
      <c r="D2235" s="13"/>
      <c r="F2235" s="1" t="str">
        <f>CONCATENATE(Tabla13[[#This Row],[CODIGO CONTABLE]]," ",Tabla13[[#This Row],[DENOMINACIÓN]])</f>
        <v>6273 Seguro complementario de trabajo de riesgo, accidentes de trabajo y enfermedades profesionales</v>
      </c>
      <c r="G2235" s="1" t="b">
        <f>ISNUMBER(SEARCH($J$1,Tabla35[[#This Row],[DATO PCGEM19]],1))</f>
        <v>0</v>
      </c>
    </row>
    <row r="2236" spans="1:7" ht="15" x14ac:dyDescent="0.25">
      <c r="A2236" s="21">
        <v>627301</v>
      </c>
      <c r="B2236" t="s">
        <v>972</v>
      </c>
      <c r="C2236" s="11" t="str">
        <f t="shared" si="35"/>
        <v>Analítica</v>
      </c>
      <c r="D2236" s="13"/>
      <c r="F2236" s="1" t="str">
        <f>CONCATENATE(Tabla13[[#This Row],[CODIGO CONTABLE]]," ",Tabla13[[#This Row],[DENOMINACIÓN]])</f>
        <v>627301 Seguro complementario de trabajo de riesgo, accidentes de trabajo y enfermedades profesionales</v>
      </c>
      <c r="G2236" s="1" t="b">
        <f>ISNUMBER(SEARCH($J$1,Tabla35[[#This Row],[DATO PCGEM19]],1))</f>
        <v>0</v>
      </c>
    </row>
    <row r="2237" spans="1:7" ht="15" x14ac:dyDescent="0.25">
      <c r="A2237" s="20">
        <v>6274</v>
      </c>
      <c r="B2237" t="s">
        <v>973</v>
      </c>
      <c r="C2237" s="11" t="str">
        <f t="shared" si="35"/>
        <v>Divisionaria</v>
      </c>
      <c r="D2237" s="13"/>
      <c r="F2237" s="1" t="str">
        <f>CONCATENATE(Tabla13[[#This Row],[CODIGO CONTABLE]]," ",Tabla13[[#This Row],[DENOMINACIÓN]])</f>
        <v>6274 Seguro de vida</v>
      </c>
      <c r="G2237" s="1" t="b">
        <f>ISNUMBER(SEARCH($J$1,Tabla35[[#This Row],[DATO PCGEM19]],1))</f>
        <v>0</v>
      </c>
    </row>
    <row r="2238" spans="1:7" ht="15" x14ac:dyDescent="0.25">
      <c r="A2238" s="21">
        <v>627401</v>
      </c>
      <c r="B2238" t="s">
        <v>973</v>
      </c>
      <c r="C2238" s="11" t="str">
        <f t="shared" si="35"/>
        <v>Analítica</v>
      </c>
      <c r="D2238" s="13"/>
      <c r="F2238" s="1" t="str">
        <f>CONCATENATE(Tabla13[[#This Row],[CODIGO CONTABLE]]," ",Tabla13[[#This Row],[DENOMINACIÓN]])</f>
        <v>627401 Seguro de vida</v>
      </c>
      <c r="G2238" s="1" t="b">
        <f>ISNUMBER(SEARCH($J$1,Tabla35[[#This Row],[DATO PCGEM19]],1))</f>
        <v>0</v>
      </c>
    </row>
    <row r="2239" spans="1:7" ht="15" x14ac:dyDescent="0.25">
      <c r="A2239" s="20">
        <v>6275</v>
      </c>
      <c r="B2239" t="s">
        <v>974</v>
      </c>
      <c r="C2239" s="11" t="str">
        <f t="shared" si="35"/>
        <v>Divisionaria</v>
      </c>
      <c r="D2239" s="13"/>
      <c r="F2239" s="1" t="str">
        <f>CONCATENATE(Tabla13[[#This Row],[CODIGO CONTABLE]]," ",Tabla13[[#This Row],[DENOMINACIÓN]])</f>
        <v>6275 Seguros particulares de prestaciones de salud-eps y otros particulares</v>
      </c>
      <c r="G2239" s="1" t="b">
        <f>ISNUMBER(SEARCH($J$1,Tabla35[[#This Row],[DATO PCGEM19]],1))</f>
        <v>0</v>
      </c>
    </row>
    <row r="2240" spans="1:7" ht="15" x14ac:dyDescent="0.25">
      <c r="A2240" s="21">
        <v>627501</v>
      </c>
      <c r="B2240" t="s">
        <v>974</v>
      </c>
      <c r="C2240" s="11" t="str">
        <f t="shared" si="35"/>
        <v>Analítica</v>
      </c>
      <c r="D2240" s="13"/>
      <c r="F2240" s="1" t="str">
        <f>CONCATENATE(Tabla13[[#This Row],[CODIGO CONTABLE]]," ",Tabla13[[#This Row],[DENOMINACIÓN]])</f>
        <v>627501 Seguros particulares de prestaciones de salud-eps y otros particulares</v>
      </c>
      <c r="G2240" s="1" t="b">
        <f>ISNUMBER(SEARCH($J$1,Tabla35[[#This Row],[DATO PCGEM19]],1))</f>
        <v>0</v>
      </c>
    </row>
    <row r="2241" spans="1:7" ht="15" x14ac:dyDescent="0.25">
      <c r="A2241" s="20">
        <v>6276</v>
      </c>
      <c r="B2241" t="s">
        <v>975</v>
      </c>
      <c r="C2241" s="11" t="str">
        <f t="shared" si="35"/>
        <v>Divisionaria</v>
      </c>
      <c r="D2241" s="13"/>
      <c r="F2241" s="1" t="str">
        <f>CONCATENATE(Tabla13[[#This Row],[CODIGO CONTABLE]]," ",Tabla13[[#This Row],[DENOMINACIÓN]])</f>
        <v>6276 Caja de beneficios de seguridad social del pescador</v>
      </c>
      <c r="G2241" s="1" t="b">
        <f>ISNUMBER(SEARCH($J$1,Tabla35[[#This Row],[DATO PCGEM19]],1))</f>
        <v>0</v>
      </c>
    </row>
    <row r="2242" spans="1:7" ht="15" x14ac:dyDescent="0.25">
      <c r="A2242" s="21">
        <v>627601</v>
      </c>
      <c r="B2242" t="s">
        <v>975</v>
      </c>
      <c r="C2242" s="11" t="str">
        <f t="shared" si="35"/>
        <v>Analítica</v>
      </c>
      <c r="D2242" s="13"/>
      <c r="F2242" s="1" t="str">
        <f>CONCATENATE(Tabla13[[#This Row],[CODIGO CONTABLE]]," ",Tabla13[[#This Row],[DENOMINACIÓN]])</f>
        <v>627601 Caja de beneficios de seguridad social del pescador</v>
      </c>
      <c r="G2242" s="1" t="b">
        <f>ISNUMBER(SEARCH($J$1,Tabla35[[#This Row],[DATO PCGEM19]],1))</f>
        <v>0</v>
      </c>
    </row>
    <row r="2243" spans="1:7" ht="15" x14ac:dyDescent="0.25">
      <c r="A2243" s="20">
        <v>6277</v>
      </c>
      <c r="B2243" t="s">
        <v>976</v>
      </c>
      <c r="C2243" s="11" t="str">
        <f t="shared" si="35"/>
        <v>Divisionaria</v>
      </c>
      <c r="D2243" s="13"/>
      <c r="F2243" s="1" t="str">
        <f>CONCATENATE(Tabla13[[#This Row],[CODIGO CONTABLE]]," ",Tabla13[[#This Row],[DENOMINACIÓN]])</f>
        <v>6277 Contribuciones al senati</v>
      </c>
      <c r="G2243" s="1" t="b">
        <f>ISNUMBER(SEARCH($J$1,Tabla35[[#This Row],[DATO PCGEM19]],1))</f>
        <v>0</v>
      </c>
    </row>
    <row r="2244" spans="1:7" ht="15" x14ac:dyDescent="0.25">
      <c r="A2244" s="21">
        <v>627701</v>
      </c>
      <c r="B2244" t="s">
        <v>976</v>
      </c>
      <c r="C2244" s="11" t="str">
        <f t="shared" si="35"/>
        <v>Analítica</v>
      </c>
      <c r="D2244" s="13"/>
      <c r="F2244" s="1" t="str">
        <f>CONCATENATE(Tabla13[[#This Row],[CODIGO CONTABLE]]," ",Tabla13[[#This Row],[DENOMINACIÓN]])</f>
        <v>627701 Contribuciones al senati</v>
      </c>
      <c r="G2244" s="1" t="b">
        <f>ISNUMBER(SEARCH($J$1,Tabla35[[#This Row],[DATO PCGEM19]],1))</f>
        <v>0</v>
      </c>
    </row>
    <row r="2245" spans="1:7" ht="15" x14ac:dyDescent="0.25">
      <c r="A2245" s="20">
        <v>628</v>
      </c>
      <c r="B2245" t="s">
        <v>977</v>
      </c>
      <c r="C2245" s="11" t="str">
        <f t="shared" si="35"/>
        <v>Subcuenta</v>
      </c>
      <c r="D2245" s="13"/>
      <c r="F2245" s="1" t="str">
        <f>CONCATENATE(Tabla13[[#This Row],[CODIGO CONTABLE]]," ",Tabla13[[#This Row],[DENOMINACIÓN]])</f>
        <v>628 Retribuciones al directorio</v>
      </c>
      <c r="G2245" s="1" t="b">
        <f>ISNUMBER(SEARCH($J$1,Tabla35[[#This Row],[DATO PCGEM19]],1))</f>
        <v>0</v>
      </c>
    </row>
    <row r="2246" spans="1:7" ht="15" x14ac:dyDescent="0.25">
      <c r="A2246" s="21">
        <v>628101</v>
      </c>
      <c r="B2246" t="s">
        <v>977</v>
      </c>
      <c r="C2246" s="11" t="str">
        <f t="shared" si="35"/>
        <v>Analítica</v>
      </c>
      <c r="D2246" s="13"/>
      <c r="F2246" s="1" t="str">
        <f>CONCATENATE(Tabla13[[#This Row],[CODIGO CONTABLE]]," ",Tabla13[[#This Row],[DENOMINACIÓN]])</f>
        <v>628101 Retribuciones al directorio</v>
      </c>
      <c r="G2246" s="1" t="b">
        <f>ISNUMBER(SEARCH($J$1,Tabla35[[#This Row],[DATO PCGEM19]],1))</f>
        <v>0</v>
      </c>
    </row>
    <row r="2247" spans="1:7" ht="15" x14ac:dyDescent="0.25">
      <c r="A2247" s="20">
        <v>629</v>
      </c>
      <c r="B2247" t="s">
        <v>978</v>
      </c>
      <c r="C2247" s="11" t="str">
        <f t="shared" si="35"/>
        <v>Subcuenta</v>
      </c>
      <c r="D2247" s="13"/>
      <c r="F2247" s="1" t="str">
        <f>CONCATENATE(Tabla13[[#This Row],[CODIGO CONTABLE]]," ",Tabla13[[#This Row],[DENOMINACIÓN]])</f>
        <v>629 Beneficios sociales de los trabajadores</v>
      </c>
      <c r="G2247" s="1" t="b">
        <f>ISNUMBER(SEARCH($J$1,Tabla35[[#This Row],[DATO PCGEM19]],1))</f>
        <v>0</v>
      </c>
    </row>
    <row r="2248" spans="1:7" ht="15" x14ac:dyDescent="0.25">
      <c r="A2248" s="20">
        <v>6291</v>
      </c>
      <c r="B2248" t="s">
        <v>979</v>
      </c>
      <c r="C2248" s="11" t="str">
        <f t="shared" si="35"/>
        <v>Divisionaria</v>
      </c>
      <c r="D2248" s="13"/>
      <c r="F2248" s="1" t="str">
        <f>CONCATENATE(Tabla13[[#This Row],[CODIGO CONTABLE]]," ",Tabla13[[#This Row],[DENOMINACIÓN]])</f>
        <v>6291 Compensación por tiempo de servicio</v>
      </c>
      <c r="G2248" s="1" t="b">
        <f>ISNUMBER(SEARCH($J$1,Tabla35[[#This Row],[DATO PCGEM19]],1))</f>
        <v>0</v>
      </c>
    </row>
    <row r="2249" spans="1:7" ht="15" x14ac:dyDescent="0.25">
      <c r="A2249" s="21">
        <v>629101</v>
      </c>
      <c r="B2249" t="s">
        <v>980</v>
      </c>
      <c r="C2249" s="11" t="str">
        <f t="shared" si="35"/>
        <v>Analítica</v>
      </c>
      <c r="D2249" s="13"/>
      <c r="F2249" s="1" t="str">
        <f>CONCATENATE(Tabla13[[#This Row],[CODIGO CONTABLE]]," ",Tabla13[[#This Row],[DENOMINACIÓN]])</f>
        <v>629101 Compensación por tiempo de servicio empleados</v>
      </c>
      <c r="G2249" s="1" t="b">
        <f>ISNUMBER(SEARCH($J$1,Tabla35[[#This Row],[DATO PCGEM19]],1))</f>
        <v>0</v>
      </c>
    </row>
    <row r="2250" spans="1:7" ht="15" x14ac:dyDescent="0.25">
      <c r="A2250" s="21">
        <v>629102</v>
      </c>
      <c r="B2250" t="s">
        <v>981</v>
      </c>
      <c r="C2250" s="11" t="str">
        <f t="shared" si="35"/>
        <v>Analítica</v>
      </c>
      <c r="D2250" s="13"/>
      <c r="F2250" s="1" t="str">
        <f>CONCATENATE(Tabla13[[#This Row],[CODIGO CONTABLE]]," ",Tabla13[[#This Row],[DENOMINACIÓN]])</f>
        <v>629102 Compensacion por tiempo de servicio obreros</v>
      </c>
      <c r="G2250" s="1" t="b">
        <f>ISNUMBER(SEARCH($J$1,Tabla35[[#This Row],[DATO PCGEM19]],1))</f>
        <v>0</v>
      </c>
    </row>
    <row r="2251" spans="1:7" ht="15" x14ac:dyDescent="0.25">
      <c r="A2251" s="21">
        <v>629103</v>
      </c>
      <c r="B2251" t="s">
        <v>783</v>
      </c>
      <c r="C2251" s="11" t="str">
        <f t="shared" si="35"/>
        <v>Analítica</v>
      </c>
      <c r="D2251" s="13"/>
      <c r="F2251" s="1" t="str">
        <f>CONCATENATE(Tabla13[[#This Row],[CODIGO CONTABLE]]," ",Tabla13[[#This Row],[DENOMINACIÓN]])</f>
        <v>629103 CTS truncas</v>
      </c>
      <c r="G2251" s="1" t="b">
        <f>ISNUMBER(SEARCH($J$1,Tabla35[[#This Row],[DATO PCGEM19]],1))</f>
        <v>0</v>
      </c>
    </row>
    <row r="2252" spans="1:7" ht="15" x14ac:dyDescent="0.25">
      <c r="A2252" s="20">
        <v>6292</v>
      </c>
      <c r="B2252" t="s">
        <v>785</v>
      </c>
      <c r="C2252" s="11" t="str">
        <f t="shared" si="35"/>
        <v>Divisionaria</v>
      </c>
      <c r="D2252" s="13"/>
      <c r="F2252" s="1" t="str">
        <f>CONCATENATE(Tabla13[[#This Row],[CODIGO CONTABLE]]," ",Tabla13[[#This Row],[DENOMINACIÓN]])</f>
        <v>6292 Pensiones y jubilaciones</v>
      </c>
      <c r="G2252" s="1" t="b">
        <f>ISNUMBER(SEARCH($J$1,Tabla35[[#This Row],[DATO PCGEM19]],1))</f>
        <v>0</v>
      </c>
    </row>
    <row r="2253" spans="1:7" ht="15" x14ac:dyDescent="0.25">
      <c r="A2253" s="21">
        <v>629201</v>
      </c>
      <c r="B2253" t="s">
        <v>785</v>
      </c>
      <c r="C2253" s="11" t="str">
        <f t="shared" si="35"/>
        <v>Analítica</v>
      </c>
      <c r="D2253" s="13"/>
      <c r="F2253" s="1" t="str">
        <f>CONCATENATE(Tabla13[[#This Row],[CODIGO CONTABLE]]," ",Tabla13[[#This Row],[DENOMINACIÓN]])</f>
        <v>629201 Pensiones y jubilaciones</v>
      </c>
      <c r="G2253" s="1" t="b">
        <f>ISNUMBER(SEARCH($J$1,Tabla35[[#This Row],[DATO PCGEM19]],1))</f>
        <v>0</v>
      </c>
    </row>
    <row r="2254" spans="1:7" ht="15" x14ac:dyDescent="0.25">
      <c r="A2254" s="20">
        <v>6293</v>
      </c>
      <c r="B2254" t="s">
        <v>982</v>
      </c>
      <c r="C2254" s="11" t="str">
        <f t="shared" si="35"/>
        <v>Divisionaria</v>
      </c>
      <c r="D2254" s="13"/>
      <c r="F2254" s="1" t="str">
        <f>CONCATENATE(Tabla13[[#This Row],[CODIGO CONTABLE]]," ",Tabla13[[#This Row],[DENOMINACIÓN]])</f>
        <v>6293 Otros beneficios postempleo</v>
      </c>
      <c r="G2254" s="1" t="b">
        <f>ISNUMBER(SEARCH($J$1,Tabla35[[#This Row],[DATO PCGEM19]],1))</f>
        <v>0</v>
      </c>
    </row>
    <row r="2255" spans="1:7" ht="15" x14ac:dyDescent="0.25">
      <c r="A2255" s="21">
        <v>629301</v>
      </c>
      <c r="B2255" t="s">
        <v>982</v>
      </c>
      <c r="C2255" s="11" t="str">
        <f t="shared" si="35"/>
        <v>Analítica</v>
      </c>
      <c r="D2255" s="13"/>
      <c r="F2255" s="1" t="str">
        <f>CONCATENATE(Tabla13[[#This Row],[CODIGO CONTABLE]]," ",Tabla13[[#This Row],[DENOMINACIÓN]])</f>
        <v>629301 Otros beneficios postempleo</v>
      </c>
      <c r="G2255" s="1" t="b">
        <f>ISNUMBER(SEARCH($J$1,Tabla35[[#This Row],[DATO PCGEM19]],1))</f>
        <v>0</v>
      </c>
    </row>
    <row r="2256" spans="1:7" ht="15" x14ac:dyDescent="0.25">
      <c r="A2256" s="20">
        <v>6294</v>
      </c>
      <c r="B2256" t="s">
        <v>983</v>
      </c>
      <c r="C2256" s="11" t="str">
        <f t="shared" si="35"/>
        <v>Divisionaria</v>
      </c>
      <c r="D2256" s="13"/>
      <c r="F2256" s="1" t="str">
        <f>CONCATENATE(Tabla13[[#This Row],[CODIGO CONTABLE]]," ",Tabla13[[#This Row],[DENOMINACIÓN]])</f>
        <v>6294 Participación en las utilidades</v>
      </c>
      <c r="G2256" s="1" t="b">
        <f>ISNUMBER(SEARCH($J$1,Tabla35[[#This Row],[DATO PCGEM19]],1))</f>
        <v>0</v>
      </c>
    </row>
    <row r="2257" spans="1:7" ht="15" x14ac:dyDescent="0.25">
      <c r="A2257" s="20">
        <v>62941</v>
      </c>
      <c r="B2257" t="s">
        <v>984</v>
      </c>
      <c r="C2257" s="11" t="str">
        <f t="shared" si="35"/>
        <v>Subdivisionaria</v>
      </c>
      <c r="D2257" s="13"/>
      <c r="F2257" s="1" t="str">
        <f>CONCATENATE(Tabla13[[#This Row],[CODIGO CONTABLE]]," ",Tabla13[[#This Row],[DENOMINACIÓN]])</f>
        <v>62941 Participación corriente</v>
      </c>
      <c r="G2257" s="1" t="b">
        <f>ISNUMBER(SEARCH($J$1,Tabla35[[#This Row],[DATO PCGEM19]],1))</f>
        <v>0</v>
      </c>
    </row>
    <row r="2258" spans="1:7" ht="15" x14ac:dyDescent="0.25">
      <c r="A2258" s="21">
        <v>629411</v>
      </c>
      <c r="B2258" t="s">
        <v>984</v>
      </c>
      <c r="C2258" s="11" t="str">
        <f t="shared" si="35"/>
        <v>Analítica</v>
      </c>
      <c r="D2258" s="13"/>
      <c r="F2258" s="1" t="str">
        <f>CONCATENATE(Tabla13[[#This Row],[CODIGO CONTABLE]]," ",Tabla13[[#This Row],[DENOMINACIÓN]])</f>
        <v>629411 Participación corriente</v>
      </c>
      <c r="G2258" s="1" t="b">
        <f>ISNUMBER(SEARCH($J$1,Tabla35[[#This Row],[DATO PCGEM19]],1))</f>
        <v>0</v>
      </c>
    </row>
    <row r="2259" spans="1:7" ht="15" x14ac:dyDescent="0.25">
      <c r="A2259" s="20">
        <v>62942</v>
      </c>
      <c r="B2259" t="s">
        <v>985</v>
      </c>
      <c r="C2259" s="11" t="str">
        <f t="shared" ref="C2259:C2322" si="36">IF(LEN(A2259)=1, "Elemento", IF(LEN(A2259)=2, "Cuenta", IF(LEN(A2259)=3, "Subcuenta", IF(LEN(A2259)=4, "Divisionaria", IF(LEN(A2259)=5, "Subdivisionaria", "Analítica")))))</f>
        <v>Subdivisionaria</v>
      </c>
      <c r="D2259" s="13"/>
      <c r="F2259" s="1" t="str">
        <f>CONCATENATE(Tabla13[[#This Row],[CODIGO CONTABLE]]," ",Tabla13[[#This Row],[DENOMINACIÓN]])</f>
        <v>62942 Participación diferida</v>
      </c>
      <c r="G2259" s="1" t="b">
        <f>ISNUMBER(SEARCH($J$1,Tabla35[[#This Row],[DATO PCGEM19]],1))</f>
        <v>0</v>
      </c>
    </row>
    <row r="2260" spans="1:7" ht="15" x14ac:dyDescent="0.25">
      <c r="A2260" s="21">
        <v>629421</v>
      </c>
      <c r="B2260" t="s">
        <v>985</v>
      </c>
      <c r="C2260" s="11" t="str">
        <f t="shared" si="36"/>
        <v>Analítica</v>
      </c>
      <c r="D2260" s="13"/>
      <c r="F2260" s="1" t="str">
        <f>CONCATENATE(Tabla13[[#This Row],[CODIGO CONTABLE]]," ",Tabla13[[#This Row],[DENOMINACIÓN]])</f>
        <v>629421 Participación diferida</v>
      </c>
      <c r="G2260" s="1" t="b">
        <f>ISNUMBER(SEARCH($J$1,Tabla35[[#This Row],[DATO PCGEM19]],1))</f>
        <v>0</v>
      </c>
    </row>
    <row r="2261" spans="1:7" ht="15" x14ac:dyDescent="0.25">
      <c r="A2261" s="18">
        <v>63</v>
      </c>
      <c r="B2261" s="19" t="s">
        <v>61</v>
      </c>
      <c r="C2261" s="11" t="str">
        <f t="shared" si="36"/>
        <v>Cuenta</v>
      </c>
      <c r="D2261" s="13"/>
      <c r="F2261" s="1" t="str">
        <f>CONCATENATE(Tabla13[[#This Row],[CODIGO CONTABLE]]," ",Tabla13[[#This Row],[DENOMINACIÓN]])</f>
        <v>63 GASTOS DE SERVICIOS PRESTADOS POR TERCEROS</v>
      </c>
      <c r="G2261" s="1" t="b">
        <f>ISNUMBER(SEARCH($J$1,Tabla35[[#This Row],[DATO PCGEM19]],1))</f>
        <v>0</v>
      </c>
    </row>
    <row r="2262" spans="1:7" ht="15" x14ac:dyDescent="0.25">
      <c r="A2262" s="20">
        <v>631</v>
      </c>
      <c r="B2262" t="s">
        <v>986</v>
      </c>
      <c r="C2262" s="11" t="str">
        <f t="shared" si="36"/>
        <v>Subcuenta</v>
      </c>
      <c r="D2262" s="13"/>
      <c r="F2262" s="1" t="str">
        <f>CONCATENATE(Tabla13[[#This Row],[CODIGO CONTABLE]]," ",Tabla13[[#This Row],[DENOMINACIÓN]])</f>
        <v>631 Transporte, correos y gastos de viaje</v>
      </c>
      <c r="G2262" s="1" t="b">
        <f>ISNUMBER(SEARCH($J$1,Tabla35[[#This Row],[DATO PCGEM19]],1))</f>
        <v>0</v>
      </c>
    </row>
    <row r="2263" spans="1:7" ht="15" x14ac:dyDescent="0.25">
      <c r="A2263" s="20">
        <v>6311</v>
      </c>
      <c r="B2263" t="s">
        <v>942</v>
      </c>
      <c r="C2263" s="11" t="str">
        <f t="shared" si="36"/>
        <v>Divisionaria</v>
      </c>
      <c r="D2263" s="13"/>
      <c r="F2263" s="1" t="str">
        <f>CONCATENATE(Tabla13[[#This Row],[CODIGO CONTABLE]]," ",Tabla13[[#This Row],[DENOMINACIÓN]])</f>
        <v>6311 Transporte</v>
      </c>
      <c r="G2263" s="1" t="b">
        <f>ISNUMBER(SEARCH($J$1,Tabla35[[#This Row],[DATO PCGEM19]],1))</f>
        <v>0</v>
      </c>
    </row>
    <row r="2264" spans="1:7" ht="15" x14ac:dyDescent="0.25">
      <c r="A2264" s="20">
        <v>63111</v>
      </c>
      <c r="B2264" t="s">
        <v>987</v>
      </c>
      <c r="C2264" s="11" t="str">
        <f t="shared" si="36"/>
        <v>Subdivisionaria</v>
      </c>
      <c r="D2264" s="13"/>
      <c r="F2264" s="1" t="str">
        <f>CONCATENATE(Tabla13[[#This Row],[CODIGO CONTABLE]]," ",Tabla13[[#This Row],[DENOMINACIÓN]])</f>
        <v>63111 De carga</v>
      </c>
      <c r="G2264" s="1" t="b">
        <f>ISNUMBER(SEARCH($J$1,Tabla35[[#This Row],[DATO PCGEM19]],1))</f>
        <v>0</v>
      </c>
    </row>
    <row r="2265" spans="1:7" ht="15" x14ac:dyDescent="0.25">
      <c r="A2265" s="21">
        <v>631111</v>
      </c>
      <c r="B2265" t="s">
        <v>988</v>
      </c>
      <c r="C2265" s="11" t="str">
        <f t="shared" si="36"/>
        <v>Analítica</v>
      </c>
      <c r="D2265" s="13"/>
      <c r="F2265" s="1" t="str">
        <f>CONCATENATE(Tabla13[[#This Row],[CODIGO CONTABLE]]," ",Tabla13[[#This Row],[DENOMINACIÓN]])</f>
        <v>631111 Transporte de carga</v>
      </c>
      <c r="G2265" s="1" t="b">
        <f>ISNUMBER(SEARCH($J$1,Tabla35[[#This Row],[DATO PCGEM19]],1))</f>
        <v>0</v>
      </c>
    </row>
    <row r="2266" spans="1:7" ht="15" x14ac:dyDescent="0.25">
      <c r="A2266" s="20">
        <v>63112</v>
      </c>
      <c r="B2266" t="s">
        <v>989</v>
      </c>
      <c r="C2266" s="11" t="str">
        <f t="shared" si="36"/>
        <v>Subdivisionaria</v>
      </c>
      <c r="D2266" s="13"/>
      <c r="F2266" s="1" t="str">
        <f>CONCATENATE(Tabla13[[#This Row],[CODIGO CONTABLE]]," ",Tabla13[[#This Row],[DENOMINACIÓN]])</f>
        <v>63112 De pasajeros</v>
      </c>
      <c r="G2266" s="1" t="b">
        <f>ISNUMBER(SEARCH($J$1,Tabla35[[#This Row],[DATO PCGEM19]],1))</f>
        <v>0</v>
      </c>
    </row>
    <row r="2267" spans="1:7" ht="15" x14ac:dyDescent="0.25">
      <c r="A2267" s="21">
        <v>631121</v>
      </c>
      <c r="B2267" t="s">
        <v>990</v>
      </c>
      <c r="C2267" s="11" t="str">
        <f t="shared" si="36"/>
        <v>Analítica</v>
      </c>
      <c r="D2267" s="13"/>
      <c r="F2267" s="1" t="str">
        <f>CONCATENATE(Tabla13[[#This Row],[CODIGO CONTABLE]]," ",Tabla13[[#This Row],[DENOMINACIÓN]])</f>
        <v>631121 Transporte terrestres</v>
      </c>
      <c r="G2267" s="1" t="b">
        <f>ISNUMBER(SEARCH($J$1,Tabla35[[#This Row],[DATO PCGEM19]],1))</f>
        <v>0</v>
      </c>
    </row>
    <row r="2268" spans="1:7" ht="15" x14ac:dyDescent="0.25">
      <c r="A2268" s="21">
        <v>631122</v>
      </c>
      <c r="B2268" t="s">
        <v>991</v>
      </c>
      <c r="C2268" s="11" t="str">
        <f t="shared" si="36"/>
        <v>Analítica</v>
      </c>
      <c r="D2268" s="13"/>
      <c r="F2268" s="1" t="str">
        <f>CONCATENATE(Tabla13[[#This Row],[CODIGO CONTABLE]]," ",Tabla13[[#This Row],[DENOMINACIÓN]])</f>
        <v>631122 Pasajes aereos</v>
      </c>
      <c r="G2268" s="1" t="b">
        <f>ISNUMBER(SEARCH($J$1,Tabla35[[#This Row],[DATO PCGEM19]],1))</f>
        <v>0</v>
      </c>
    </row>
    <row r="2269" spans="1:7" ht="15" x14ac:dyDescent="0.25">
      <c r="A2269" s="20">
        <v>6312</v>
      </c>
      <c r="B2269" t="s">
        <v>992</v>
      </c>
      <c r="C2269" s="11" t="str">
        <f t="shared" si="36"/>
        <v>Divisionaria</v>
      </c>
      <c r="D2269" s="13"/>
      <c r="F2269" s="1" t="str">
        <f>CONCATENATE(Tabla13[[#This Row],[CODIGO CONTABLE]]," ",Tabla13[[#This Row],[DENOMINACIÓN]])</f>
        <v>6312 Correos</v>
      </c>
      <c r="G2269" s="1" t="b">
        <f>ISNUMBER(SEARCH($J$1,Tabla35[[#This Row],[DATO PCGEM19]],1))</f>
        <v>0</v>
      </c>
    </row>
    <row r="2270" spans="1:7" ht="15" x14ac:dyDescent="0.25">
      <c r="A2270" s="21">
        <v>631201</v>
      </c>
      <c r="B2270" t="s">
        <v>992</v>
      </c>
      <c r="C2270" s="11" t="str">
        <f t="shared" si="36"/>
        <v>Analítica</v>
      </c>
      <c r="D2270" s="13"/>
      <c r="F2270" s="1" t="str">
        <f>CONCATENATE(Tabla13[[#This Row],[CODIGO CONTABLE]]," ",Tabla13[[#This Row],[DENOMINACIÓN]])</f>
        <v>631201 Correos</v>
      </c>
      <c r="G2270" s="1" t="b">
        <f>ISNUMBER(SEARCH($J$1,Tabla35[[#This Row],[DATO PCGEM19]],1))</f>
        <v>0</v>
      </c>
    </row>
    <row r="2271" spans="1:7" ht="15" x14ac:dyDescent="0.25">
      <c r="A2271" s="20">
        <v>6313</v>
      </c>
      <c r="B2271" t="s">
        <v>993</v>
      </c>
      <c r="C2271" s="11" t="str">
        <f t="shared" si="36"/>
        <v>Divisionaria</v>
      </c>
      <c r="D2271" s="13"/>
      <c r="F2271" s="1" t="str">
        <f>CONCATENATE(Tabla13[[#This Row],[CODIGO CONTABLE]]," ",Tabla13[[#This Row],[DENOMINACIÓN]])</f>
        <v>6313 Alojamiento</v>
      </c>
      <c r="G2271" s="1" t="b">
        <f>ISNUMBER(SEARCH($J$1,Tabla35[[#This Row],[DATO PCGEM19]],1))</f>
        <v>0</v>
      </c>
    </row>
    <row r="2272" spans="1:7" ht="15" x14ac:dyDescent="0.25">
      <c r="A2272" s="21">
        <v>631301</v>
      </c>
      <c r="B2272" t="s">
        <v>993</v>
      </c>
      <c r="C2272" s="11" t="str">
        <f t="shared" si="36"/>
        <v>Analítica</v>
      </c>
      <c r="D2272" s="13"/>
      <c r="F2272" s="1" t="str">
        <f>CONCATENATE(Tabla13[[#This Row],[CODIGO CONTABLE]]," ",Tabla13[[#This Row],[DENOMINACIÓN]])</f>
        <v>631301 Alojamiento</v>
      </c>
      <c r="G2272" s="1" t="b">
        <f>ISNUMBER(SEARCH($J$1,Tabla35[[#This Row],[DATO PCGEM19]],1))</f>
        <v>0</v>
      </c>
    </row>
    <row r="2273" spans="1:7" ht="15" x14ac:dyDescent="0.25">
      <c r="A2273" s="20">
        <v>6314</v>
      </c>
      <c r="B2273" t="s">
        <v>994</v>
      </c>
      <c r="C2273" s="11" t="str">
        <f t="shared" si="36"/>
        <v>Divisionaria</v>
      </c>
      <c r="D2273" s="13"/>
      <c r="F2273" s="1" t="str">
        <f>CONCATENATE(Tabla13[[#This Row],[CODIGO CONTABLE]]," ",Tabla13[[#This Row],[DENOMINACIÓN]])</f>
        <v>6314 Alimentación</v>
      </c>
      <c r="G2273" s="1" t="b">
        <f>ISNUMBER(SEARCH($J$1,Tabla35[[#This Row],[DATO PCGEM19]],1))</f>
        <v>0</v>
      </c>
    </row>
    <row r="2274" spans="1:7" ht="15" x14ac:dyDescent="0.25">
      <c r="A2274" s="21">
        <v>631401</v>
      </c>
      <c r="B2274" t="s">
        <v>994</v>
      </c>
      <c r="C2274" s="11" t="str">
        <f t="shared" si="36"/>
        <v>Analítica</v>
      </c>
      <c r="D2274" s="13"/>
      <c r="F2274" s="1" t="str">
        <f>CONCATENATE(Tabla13[[#This Row],[CODIGO CONTABLE]]," ",Tabla13[[#This Row],[DENOMINACIÓN]])</f>
        <v>631401 Alimentación</v>
      </c>
      <c r="G2274" s="1" t="b">
        <f>ISNUMBER(SEARCH($J$1,Tabla35[[#This Row],[DATO PCGEM19]],1))</f>
        <v>0</v>
      </c>
    </row>
    <row r="2275" spans="1:7" ht="15" x14ac:dyDescent="0.25">
      <c r="A2275" s="20">
        <v>6315</v>
      </c>
      <c r="B2275" t="s">
        <v>995</v>
      </c>
      <c r="C2275" s="11" t="str">
        <f t="shared" si="36"/>
        <v>Divisionaria</v>
      </c>
      <c r="D2275" s="13"/>
      <c r="F2275" s="1" t="str">
        <f>CONCATENATE(Tabla13[[#This Row],[CODIGO CONTABLE]]," ",Tabla13[[#This Row],[DENOMINACIÓN]])</f>
        <v>6315 Otros gastos de viaje</v>
      </c>
      <c r="G2275" s="1" t="b">
        <f>ISNUMBER(SEARCH($J$1,Tabla35[[#This Row],[DATO PCGEM19]],1))</f>
        <v>0</v>
      </c>
    </row>
    <row r="2276" spans="1:7" ht="15" x14ac:dyDescent="0.25">
      <c r="A2276" s="21">
        <v>631501</v>
      </c>
      <c r="B2276" t="s">
        <v>995</v>
      </c>
      <c r="C2276" s="11" t="str">
        <f t="shared" si="36"/>
        <v>Analítica</v>
      </c>
      <c r="D2276" s="13"/>
      <c r="F2276" s="1" t="str">
        <f>CONCATENATE(Tabla13[[#This Row],[CODIGO CONTABLE]]," ",Tabla13[[#This Row],[DENOMINACIÓN]])</f>
        <v>631501 Otros gastos de viaje</v>
      </c>
      <c r="G2276" s="1" t="b">
        <f>ISNUMBER(SEARCH($J$1,Tabla35[[#This Row],[DATO PCGEM19]],1))</f>
        <v>0</v>
      </c>
    </row>
    <row r="2277" spans="1:7" ht="15" x14ac:dyDescent="0.25">
      <c r="A2277" s="20">
        <v>63151</v>
      </c>
      <c r="B2277" t="s">
        <v>996</v>
      </c>
      <c r="C2277" s="11" t="str">
        <f t="shared" si="36"/>
        <v>Subdivisionaria</v>
      </c>
      <c r="D2277" s="13"/>
      <c r="F2277" s="1" t="str">
        <f>CONCATENATE(Tabla13[[#This Row],[CODIGO CONTABLE]]," ",Tabla13[[#This Row],[DENOMINACIÓN]])</f>
        <v>63151 Gastos de peaje</v>
      </c>
      <c r="G2277" s="1" t="b">
        <f>ISNUMBER(SEARCH($J$1,Tabla35[[#This Row],[DATO PCGEM19]],1))</f>
        <v>0</v>
      </c>
    </row>
    <row r="2278" spans="1:7" ht="15" x14ac:dyDescent="0.25">
      <c r="A2278" s="20">
        <v>63152</v>
      </c>
      <c r="B2278" t="s">
        <v>997</v>
      </c>
      <c r="C2278" s="11" t="str">
        <f t="shared" si="36"/>
        <v>Subdivisionaria</v>
      </c>
      <c r="D2278" s="13"/>
      <c r="F2278" s="1" t="str">
        <f>CONCATENATE(Tabla13[[#This Row],[CODIGO CONTABLE]]," ",Tabla13[[#This Row],[DENOMINACIÓN]])</f>
        <v>63152 Gastos por estiba y desestiba</v>
      </c>
      <c r="G2278" s="1" t="b">
        <f>ISNUMBER(SEARCH($J$1,Tabla35[[#This Row],[DATO PCGEM19]],1))</f>
        <v>0</v>
      </c>
    </row>
    <row r="2279" spans="1:7" ht="15" x14ac:dyDescent="0.25">
      <c r="A2279" s="20">
        <v>632</v>
      </c>
      <c r="B2279" t="s">
        <v>998</v>
      </c>
      <c r="C2279" s="11" t="str">
        <f t="shared" si="36"/>
        <v>Subcuenta</v>
      </c>
      <c r="D2279" s="13"/>
      <c r="F2279" s="1" t="str">
        <f>CONCATENATE(Tabla13[[#This Row],[CODIGO CONTABLE]]," ",Tabla13[[#This Row],[DENOMINACIÓN]])</f>
        <v>632 Asesoría y consultoría</v>
      </c>
      <c r="G2279" s="1" t="b">
        <f>ISNUMBER(SEARCH($J$1,Tabla35[[#This Row],[DATO PCGEM19]],1))</f>
        <v>0</v>
      </c>
    </row>
    <row r="2280" spans="1:7" ht="15" x14ac:dyDescent="0.25">
      <c r="A2280" s="20">
        <v>6321</v>
      </c>
      <c r="B2280" t="s">
        <v>999</v>
      </c>
      <c r="C2280" s="11" t="str">
        <f t="shared" si="36"/>
        <v>Divisionaria</v>
      </c>
      <c r="D2280" s="13"/>
      <c r="F2280" s="1" t="str">
        <f>CONCATENATE(Tabla13[[#This Row],[CODIGO CONTABLE]]," ",Tabla13[[#This Row],[DENOMINACIÓN]])</f>
        <v>6321 Administrativa</v>
      </c>
      <c r="G2280" s="1" t="b">
        <f>ISNUMBER(SEARCH($J$1,Tabla35[[#This Row],[DATO PCGEM19]],1))</f>
        <v>0</v>
      </c>
    </row>
    <row r="2281" spans="1:7" ht="15" x14ac:dyDescent="0.25">
      <c r="A2281" s="21">
        <v>632101</v>
      </c>
      <c r="B2281" t="s">
        <v>999</v>
      </c>
      <c r="C2281" s="11" t="str">
        <f t="shared" si="36"/>
        <v>Analítica</v>
      </c>
      <c r="D2281" s="13"/>
      <c r="F2281" s="1" t="str">
        <f>CONCATENATE(Tabla13[[#This Row],[CODIGO CONTABLE]]," ",Tabla13[[#This Row],[DENOMINACIÓN]])</f>
        <v>632101 Administrativa</v>
      </c>
      <c r="G2281" s="1" t="b">
        <f>ISNUMBER(SEARCH($J$1,Tabla35[[#This Row],[DATO PCGEM19]],1))</f>
        <v>0</v>
      </c>
    </row>
    <row r="2282" spans="1:7" ht="15" x14ac:dyDescent="0.25">
      <c r="A2282" s="20">
        <v>6322</v>
      </c>
      <c r="B2282" t="s">
        <v>1000</v>
      </c>
      <c r="C2282" s="11" t="str">
        <f t="shared" si="36"/>
        <v>Divisionaria</v>
      </c>
      <c r="D2282" s="13"/>
      <c r="F2282" s="1" t="str">
        <f>CONCATENATE(Tabla13[[#This Row],[CODIGO CONTABLE]]," ",Tabla13[[#This Row],[DENOMINACIÓN]])</f>
        <v>6322 Legal y tributaria</v>
      </c>
      <c r="G2282" s="1" t="b">
        <f>ISNUMBER(SEARCH($J$1,Tabla35[[#This Row],[DATO PCGEM19]],1))</f>
        <v>0</v>
      </c>
    </row>
    <row r="2283" spans="1:7" ht="15" x14ac:dyDescent="0.25">
      <c r="A2283" s="21">
        <v>632201</v>
      </c>
      <c r="B2283" t="s">
        <v>1001</v>
      </c>
      <c r="C2283" s="11" t="str">
        <f t="shared" si="36"/>
        <v>Analítica</v>
      </c>
      <c r="D2283" s="13"/>
      <c r="F2283" s="1" t="str">
        <f>CONCATENATE(Tabla13[[#This Row],[CODIGO CONTABLE]]," ",Tabla13[[#This Row],[DENOMINACIÓN]])</f>
        <v>632201 Asesoria legal</v>
      </c>
      <c r="G2283" s="1" t="b">
        <f>ISNUMBER(SEARCH($J$1,Tabla35[[#This Row],[DATO PCGEM19]],1))</f>
        <v>0</v>
      </c>
    </row>
    <row r="2284" spans="1:7" ht="15" x14ac:dyDescent="0.25">
      <c r="A2284" s="21">
        <v>632202</v>
      </c>
      <c r="B2284" t="s">
        <v>1002</v>
      </c>
      <c r="C2284" s="11" t="str">
        <f t="shared" si="36"/>
        <v>Analítica</v>
      </c>
      <c r="D2284" s="13"/>
      <c r="F2284" s="1" t="str">
        <f>CONCATENATE(Tabla13[[#This Row],[CODIGO CONTABLE]]," ",Tabla13[[#This Row],[DENOMINACIÓN]])</f>
        <v>632202 Asesoria tributaria</v>
      </c>
      <c r="G2284" s="1" t="b">
        <f>ISNUMBER(SEARCH($J$1,Tabla35[[#This Row],[DATO PCGEM19]],1))</f>
        <v>0</v>
      </c>
    </row>
    <row r="2285" spans="1:7" ht="15" x14ac:dyDescent="0.25">
      <c r="A2285" s="20">
        <v>6323</v>
      </c>
      <c r="B2285" t="s">
        <v>1003</v>
      </c>
      <c r="C2285" s="11" t="str">
        <f t="shared" si="36"/>
        <v>Divisionaria</v>
      </c>
      <c r="D2285" s="13"/>
      <c r="F2285" s="1" t="str">
        <f>CONCATENATE(Tabla13[[#This Row],[CODIGO CONTABLE]]," ",Tabla13[[#This Row],[DENOMINACIÓN]])</f>
        <v>6323 Auditoría y contable</v>
      </c>
      <c r="G2285" s="1" t="b">
        <f>ISNUMBER(SEARCH($J$1,Tabla35[[#This Row],[DATO PCGEM19]],1))</f>
        <v>0</v>
      </c>
    </row>
    <row r="2286" spans="1:7" ht="15" x14ac:dyDescent="0.25">
      <c r="A2286" s="21">
        <v>632301</v>
      </c>
      <c r="B2286" t="s">
        <v>1003</v>
      </c>
      <c r="C2286" s="11" t="str">
        <f t="shared" si="36"/>
        <v>Analítica</v>
      </c>
      <c r="D2286" s="13"/>
      <c r="F2286" s="1" t="str">
        <f>CONCATENATE(Tabla13[[#This Row],[CODIGO CONTABLE]]," ",Tabla13[[#This Row],[DENOMINACIÓN]])</f>
        <v>632301 Auditoría y contable</v>
      </c>
      <c r="G2286" s="1" t="b">
        <f>ISNUMBER(SEARCH($J$1,Tabla35[[#This Row],[DATO PCGEM19]],1))</f>
        <v>0</v>
      </c>
    </row>
    <row r="2287" spans="1:7" ht="15" x14ac:dyDescent="0.25">
      <c r="A2287" s="21">
        <v>632302</v>
      </c>
      <c r="B2287" t="s">
        <v>1004</v>
      </c>
      <c r="C2287" s="11" t="str">
        <f t="shared" si="36"/>
        <v>Analítica</v>
      </c>
      <c r="D2287" s="13"/>
      <c r="F2287" s="1" t="str">
        <f>CONCATENATE(Tabla13[[#This Row],[CODIGO CONTABLE]]," ",Tabla13[[#This Row],[DENOMINACIÓN]])</f>
        <v>632302 Outsourcing contable</v>
      </c>
      <c r="G2287" s="1" t="b">
        <f>ISNUMBER(SEARCH($J$1,Tabla35[[#This Row],[DATO PCGEM19]],1))</f>
        <v>0</v>
      </c>
    </row>
    <row r="2288" spans="1:7" ht="15" x14ac:dyDescent="0.25">
      <c r="A2288" s="21">
        <v>632303</v>
      </c>
      <c r="B2288" t="s">
        <v>1005</v>
      </c>
      <c r="C2288" s="11" t="str">
        <f t="shared" si="36"/>
        <v>Analítica</v>
      </c>
      <c r="D2288" s="13"/>
      <c r="F2288" s="1" t="str">
        <f>CONCATENATE(Tabla13[[#This Row],[CODIGO CONTABLE]]," ",Tabla13[[#This Row],[DENOMINACIÓN]])</f>
        <v>632303 Asesoria tributaria laboral</v>
      </c>
      <c r="G2288" s="1" t="b">
        <f>ISNUMBER(SEARCH($J$1,Tabla35[[#This Row],[DATO PCGEM19]],1))</f>
        <v>0</v>
      </c>
    </row>
    <row r="2289" spans="1:7" ht="15" x14ac:dyDescent="0.25">
      <c r="A2289" s="21">
        <v>632304</v>
      </c>
      <c r="B2289" t="s">
        <v>1006</v>
      </c>
      <c r="C2289" s="11" t="str">
        <f t="shared" si="36"/>
        <v>Analítica</v>
      </c>
      <c r="D2289" s="13"/>
      <c r="F2289" s="1" t="str">
        <f>CONCATENATE(Tabla13[[#This Row],[CODIGO CONTABLE]]," ",Tabla13[[#This Row],[DENOMINACIÓN]])</f>
        <v>632304 Actualizacion contable</v>
      </c>
      <c r="G2289" s="1" t="b">
        <f>ISNUMBER(SEARCH($J$1,Tabla35[[#This Row],[DATO PCGEM19]],1))</f>
        <v>0</v>
      </c>
    </row>
    <row r="2290" spans="1:7" ht="15" x14ac:dyDescent="0.25">
      <c r="A2290" s="21">
        <v>632305</v>
      </c>
      <c r="B2290" t="s">
        <v>1007</v>
      </c>
      <c r="C2290" s="11" t="str">
        <f t="shared" si="36"/>
        <v>Analítica</v>
      </c>
      <c r="D2290" s="13"/>
      <c r="F2290" s="1" t="str">
        <f>CONCATENATE(Tabla13[[#This Row],[CODIGO CONTABLE]]," ",Tabla13[[#This Row],[DENOMINACIÓN]])</f>
        <v>632305 Asesoria financiera</v>
      </c>
      <c r="G2290" s="1" t="b">
        <f>ISNUMBER(SEARCH($J$1,Tabla35[[#This Row],[DATO PCGEM19]],1))</f>
        <v>0</v>
      </c>
    </row>
    <row r="2291" spans="1:7" ht="15" x14ac:dyDescent="0.25">
      <c r="A2291" s="21">
        <v>632306</v>
      </c>
      <c r="B2291" t="s">
        <v>1008</v>
      </c>
      <c r="C2291" s="11" t="str">
        <f t="shared" si="36"/>
        <v>Analítica</v>
      </c>
      <c r="D2291" s="13"/>
      <c r="F2291" s="1" t="str">
        <f>CONCATENATE(Tabla13[[#This Row],[CODIGO CONTABLE]]," ",Tabla13[[#This Row],[DENOMINACIÓN]])</f>
        <v>632306 Asesoria comercial</v>
      </c>
      <c r="G2291" s="1" t="b">
        <f>ISNUMBER(SEARCH($J$1,Tabla35[[#This Row],[DATO PCGEM19]],1))</f>
        <v>0</v>
      </c>
    </row>
    <row r="2292" spans="1:7" ht="15" x14ac:dyDescent="0.25">
      <c r="A2292" s="20">
        <v>6324</v>
      </c>
      <c r="B2292" t="s">
        <v>1009</v>
      </c>
      <c r="C2292" s="11" t="str">
        <f t="shared" si="36"/>
        <v>Divisionaria</v>
      </c>
      <c r="D2292" s="13"/>
      <c r="F2292" s="1" t="str">
        <f>CONCATENATE(Tabla13[[#This Row],[CODIGO CONTABLE]]," ",Tabla13[[#This Row],[DENOMINACIÓN]])</f>
        <v>6324 Mercadotecnia</v>
      </c>
      <c r="G2292" s="1" t="b">
        <f>ISNUMBER(SEARCH($J$1,Tabla35[[#This Row],[DATO PCGEM19]],1))</f>
        <v>0</v>
      </c>
    </row>
    <row r="2293" spans="1:7" ht="15" x14ac:dyDescent="0.25">
      <c r="A2293" s="21">
        <v>632401</v>
      </c>
      <c r="B2293" t="s">
        <v>1009</v>
      </c>
      <c r="C2293" s="11" t="str">
        <f t="shared" si="36"/>
        <v>Analítica</v>
      </c>
      <c r="D2293" s="13"/>
      <c r="F2293" s="1" t="str">
        <f>CONCATENATE(Tabla13[[#This Row],[CODIGO CONTABLE]]," ",Tabla13[[#This Row],[DENOMINACIÓN]])</f>
        <v>632401 Mercadotecnia</v>
      </c>
      <c r="G2293" s="1" t="b">
        <f>ISNUMBER(SEARCH($J$1,Tabla35[[#This Row],[DATO PCGEM19]],1))</f>
        <v>0</v>
      </c>
    </row>
    <row r="2294" spans="1:7" ht="15" x14ac:dyDescent="0.25">
      <c r="A2294" s="20">
        <v>6325</v>
      </c>
      <c r="B2294" t="s">
        <v>1010</v>
      </c>
      <c r="C2294" s="11" t="str">
        <f t="shared" si="36"/>
        <v>Divisionaria</v>
      </c>
      <c r="D2294" s="13"/>
      <c r="F2294" s="1" t="str">
        <f>CONCATENATE(Tabla13[[#This Row],[CODIGO CONTABLE]]," ",Tabla13[[#This Row],[DENOMINACIÓN]])</f>
        <v>6325 Medioambiental</v>
      </c>
      <c r="G2294" s="1" t="b">
        <f>ISNUMBER(SEARCH($J$1,Tabla35[[#This Row],[DATO PCGEM19]],1))</f>
        <v>0</v>
      </c>
    </row>
    <row r="2295" spans="1:7" ht="15" x14ac:dyDescent="0.25">
      <c r="A2295" s="21">
        <v>632501</v>
      </c>
      <c r="B2295" t="s">
        <v>1010</v>
      </c>
      <c r="C2295" s="11" t="str">
        <f t="shared" si="36"/>
        <v>Analítica</v>
      </c>
      <c r="D2295" s="13"/>
      <c r="F2295" s="1" t="str">
        <f>CONCATENATE(Tabla13[[#This Row],[CODIGO CONTABLE]]," ",Tabla13[[#This Row],[DENOMINACIÓN]])</f>
        <v>632501 Medioambiental</v>
      </c>
      <c r="G2295" s="1" t="b">
        <f>ISNUMBER(SEARCH($J$1,Tabla35[[#This Row],[DATO PCGEM19]],1))</f>
        <v>0</v>
      </c>
    </row>
    <row r="2296" spans="1:7" ht="15" x14ac:dyDescent="0.25">
      <c r="A2296" s="20">
        <v>6326</v>
      </c>
      <c r="B2296" t="s">
        <v>1011</v>
      </c>
      <c r="C2296" s="11" t="str">
        <f t="shared" si="36"/>
        <v>Divisionaria</v>
      </c>
      <c r="D2296" s="13"/>
      <c r="F2296" s="1" t="str">
        <f>CONCATENATE(Tabla13[[#This Row],[CODIGO CONTABLE]]," ",Tabla13[[#This Row],[DENOMINACIÓN]])</f>
        <v>6326 Investigación y desarrollo</v>
      </c>
      <c r="G2296" s="1" t="b">
        <f>ISNUMBER(SEARCH($J$1,Tabla35[[#This Row],[DATO PCGEM19]],1))</f>
        <v>0</v>
      </c>
    </row>
    <row r="2297" spans="1:7" ht="15" x14ac:dyDescent="0.25">
      <c r="A2297" s="21">
        <v>632601</v>
      </c>
      <c r="B2297" t="s">
        <v>1011</v>
      </c>
      <c r="C2297" s="11" t="str">
        <f t="shared" si="36"/>
        <v>Analítica</v>
      </c>
      <c r="D2297" s="13"/>
      <c r="F2297" s="1" t="str">
        <f>CONCATENATE(Tabla13[[#This Row],[CODIGO CONTABLE]]," ",Tabla13[[#This Row],[DENOMINACIÓN]])</f>
        <v>632601 Investigación y desarrollo</v>
      </c>
      <c r="G2297" s="1" t="b">
        <f>ISNUMBER(SEARCH($J$1,Tabla35[[#This Row],[DATO PCGEM19]],1))</f>
        <v>0</v>
      </c>
    </row>
    <row r="2298" spans="1:7" ht="15" x14ac:dyDescent="0.25">
      <c r="A2298" s="20">
        <v>6327</v>
      </c>
      <c r="B2298" t="s">
        <v>1012</v>
      </c>
      <c r="C2298" s="11" t="str">
        <f t="shared" si="36"/>
        <v>Divisionaria</v>
      </c>
      <c r="D2298" s="13"/>
      <c r="F2298" s="1" t="str">
        <f>CONCATENATE(Tabla13[[#This Row],[CODIGO CONTABLE]]," ",Tabla13[[#This Row],[DENOMINACIÓN]])</f>
        <v>6327 Producción</v>
      </c>
      <c r="G2298" s="1" t="b">
        <f>ISNUMBER(SEARCH($J$1,Tabla35[[#This Row],[DATO PCGEM19]],1))</f>
        <v>0</v>
      </c>
    </row>
    <row r="2299" spans="1:7" ht="15" x14ac:dyDescent="0.25">
      <c r="A2299" s="21">
        <v>632701</v>
      </c>
      <c r="B2299" t="s">
        <v>1012</v>
      </c>
      <c r="C2299" s="11" t="str">
        <f t="shared" si="36"/>
        <v>Analítica</v>
      </c>
      <c r="D2299" s="13"/>
      <c r="F2299" s="1" t="str">
        <f>CONCATENATE(Tabla13[[#This Row],[CODIGO CONTABLE]]," ",Tabla13[[#This Row],[DENOMINACIÓN]])</f>
        <v>632701 Producción</v>
      </c>
      <c r="G2299" s="1" t="b">
        <f>ISNUMBER(SEARCH($J$1,Tabla35[[#This Row],[DATO PCGEM19]],1))</f>
        <v>0</v>
      </c>
    </row>
    <row r="2300" spans="1:7" ht="15" x14ac:dyDescent="0.25">
      <c r="A2300" s="20">
        <v>6329</v>
      </c>
      <c r="B2300" t="s">
        <v>672</v>
      </c>
      <c r="C2300" s="11" t="str">
        <f t="shared" si="36"/>
        <v>Divisionaria</v>
      </c>
      <c r="D2300" s="13"/>
      <c r="F2300" s="1" t="str">
        <f>CONCATENATE(Tabla13[[#This Row],[CODIGO CONTABLE]]," ",Tabla13[[#This Row],[DENOMINACIÓN]])</f>
        <v>6329 Otros</v>
      </c>
      <c r="G2300" s="1" t="b">
        <f>ISNUMBER(SEARCH($J$1,Tabla35[[#This Row],[DATO PCGEM19]],1))</f>
        <v>0</v>
      </c>
    </row>
    <row r="2301" spans="1:7" ht="15" x14ac:dyDescent="0.25">
      <c r="A2301" s="21">
        <v>632901</v>
      </c>
      <c r="B2301" t="s">
        <v>672</v>
      </c>
      <c r="C2301" s="11" t="str">
        <f t="shared" si="36"/>
        <v>Analítica</v>
      </c>
      <c r="D2301" s="13"/>
      <c r="F2301" s="1" t="str">
        <f>CONCATENATE(Tabla13[[#This Row],[CODIGO CONTABLE]]," ",Tabla13[[#This Row],[DENOMINACIÓN]])</f>
        <v>632901 Otros</v>
      </c>
      <c r="G2301" s="1" t="b">
        <f>ISNUMBER(SEARCH($J$1,Tabla35[[#This Row],[DATO PCGEM19]],1))</f>
        <v>0</v>
      </c>
    </row>
    <row r="2302" spans="1:7" ht="15" x14ac:dyDescent="0.25">
      <c r="A2302" s="21">
        <v>632902</v>
      </c>
      <c r="B2302" t="s">
        <v>1013</v>
      </c>
      <c r="C2302" s="11" t="str">
        <f t="shared" si="36"/>
        <v>Analítica</v>
      </c>
      <c r="D2302" s="13"/>
      <c r="F2302" s="1" t="str">
        <f>CONCATENATE(Tabla13[[#This Row],[CODIGO CONTABLE]]," ",Tabla13[[#This Row],[DENOMINACIÓN]])</f>
        <v>632902 Servicio de diseño grafico y redes sociales</v>
      </c>
      <c r="G2302" s="1" t="b">
        <f>ISNUMBER(SEARCH($J$1,Tabla35[[#This Row],[DATO PCGEM19]],1))</f>
        <v>0</v>
      </c>
    </row>
    <row r="2303" spans="1:7" ht="15" x14ac:dyDescent="0.25">
      <c r="A2303" s="21">
        <v>632903</v>
      </c>
      <c r="B2303" t="s">
        <v>1014</v>
      </c>
      <c r="C2303" s="11" t="str">
        <f t="shared" si="36"/>
        <v>Analítica</v>
      </c>
      <c r="D2303" s="13"/>
      <c r="F2303" s="1" t="str">
        <f>CONCATENATE(Tabla13[[#This Row],[CODIGO CONTABLE]]," ",Tabla13[[#This Row],[DENOMINACIÓN]])</f>
        <v>632903 Informatica</v>
      </c>
      <c r="G2303" s="1" t="b">
        <f>ISNUMBER(SEARCH($J$1,Tabla35[[#This Row],[DATO PCGEM19]],1))</f>
        <v>0</v>
      </c>
    </row>
    <row r="2304" spans="1:7" ht="15" x14ac:dyDescent="0.25">
      <c r="A2304" s="21">
        <v>632904</v>
      </c>
      <c r="B2304" t="s">
        <v>1015</v>
      </c>
      <c r="C2304" s="11" t="str">
        <f t="shared" si="36"/>
        <v>Analítica</v>
      </c>
      <c r="D2304" s="13"/>
      <c r="F2304" s="1" t="str">
        <f>CONCATENATE(Tabla13[[#This Row],[CODIGO CONTABLE]]," ",Tabla13[[#This Row],[DENOMINACIÓN]])</f>
        <v>632904 Diagnostico de ensamblaje sku</v>
      </c>
      <c r="G2304" s="1" t="b">
        <f>ISNUMBER(SEARCH($J$1,Tabla35[[#This Row],[DATO PCGEM19]],1))</f>
        <v>0</v>
      </c>
    </row>
    <row r="2305" spans="1:7" ht="15" x14ac:dyDescent="0.25">
      <c r="A2305" s="20">
        <v>633</v>
      </c>
      <c r="B2305" t="s">
        <v>1016</v>
      </c>
      <c r="C2305" s="11" t="str">
        <f t="shared" si="36"/>
        <v>Subcuenta</v>
      </c>
      <c r="D2305" s="13"/>
      <c r="F2305" s="1" t="str">
        <f>CONCATENATE(Tabla13[[#This Row],[CODIGO CONTABLE]]," ",Tabla13[[#This Row],[DENOMINACIÓN]])</f>
        <v>633 Producción encargada a terceros</v>
      </c>
      <c r="G2305" s="1" t="b">
        <f>ISNUMBER(SEARCH($J$1,Tabla35[[#This Row],[DATO PCGEM19]],1))</f>
        <v>0</v>
      </c>
    </row>
    <row r="2306" spans="1:7" ht="15" x14ac:dyDescent="0.25">
      <c r="A2306" s="21">
        <v>633101</v>
      </c>
      <c r="B2306" t="s">
        <v>1016</v>
      </c>
      <c r="C2306" s="11" t="str">
        <f t="shared" si="36"/>
        <v>Analítica</v>
      </c>
      <c r="D2306" s="13"/>
      <c r="F2306" s="1" t="str">
        <f>CONCATENATE(Tabla13[[#This Row],[CODIGO CONTABLE]]," ",Tabla13[[#This Row],[DENOMINACIÓN]])</f>
        <v>633101 Producción encargada a terceros</v>
      </c>
      <c r="G2306" s="1" t="b">
        <f>ISNUMBER(SEARCH($J$1,Tabla35[[#This Row],[DATO PCGEM19]],1))</f>
        <v>0</v>
      </c>
    </row>
    <row r="2307" spans="1:7" ht="15" x14ac:dyDescent="0.25">
      <c r="A2307" s="20">
        <v>634</v>
      </c>
      <c r="B2307" t="s">
        <v>1017</v>
      </c>
      <c r="C2307" s="11" t="str">
        <f t="shared" si="36"/>
        <v>Subcuenta</v>
      </c>
      <c r="D2307" s="13"/>
      <c r="F2307" s="1" t="str">
        <f>CONCATENATE(Tabla13[[#This Row],[CODIGO CONTABLE]]," ",Tabla13[[#This Row],[DENOMINACIÓN]])</f>
        <v>634 Mantenimiento y reparaciones</v>
      </c>
      <c r="G2307" s="1" t="b">
        <f>ISNUMBER(SEARCH($J$1,Tabla35[[#This Row],[DATO PCGEM19]],1))</f>
        <v>0</v>
      </c>
    </row>
    <row r="2308" spans="1:7" ht="15" x14ac:dyDescent="0.25">
      <c r="A2308" s="20">
        <v>6341</v>
      </c>
      <c r="B2308" t="s">
        <v>448</v>
      </c>
      <c r="C2308" s="11" t="str">
        <f t="shared" si="36"/>
        <v>Divisionaria</v>
      </c>
      <c r="D2308" s="13"/>
      <c r="F2308" s="1" t="str">
        <f>CONCATENATE(Tabla13[[#This Row],[CODIGO CONTABLE]]," ",Tabla13[[#This Row],[DENOMINACIÓN]])</f>
        <v>6341 Propiedad de inversión</v>
      </c>
      <c r="G2308" s="1" t="b">
        <f>ISNUMBER(SEARCH($J$1,Tabla35[[#This Row],[DATO PCGEM19]],1))</f>
        <v>0</v>
      </c>
    </row>
    <row r="2309" spans="1:7" ht="15" x14ac:dyDescent="0.25">
      <c r="A2309" s="21">
        <v>634101</v>
      </c>
      <c r="B2309" t="s">
        <v>448</v>
      </c>
      <c r="C2309" s="11" t="str">
        <f t="shared" si="36"/>
        <v>Analítica</v>
      </c>
      <c r="D2309" s="13"/>
      <c r="F2309" s="1" t="str">
        <f>CONCATENATE(Tabla13[[#This Row],[CODIGO CONTABLE]]," ",Tabla13[[#This Row],[DENOMINACIÓN]])</f>
        <v>634101 Propiedad de inversión</v>
      </c>
      <c r="G2309" s="1" t="b">
        <f>ISNUMBER(SEARCH($J$1,Tabla35[[#This Row],[DATO PCGEM19]],1))</f>
        <v>0</v>
      </c>
    </row>
    <row r="2310" spans="1:7" ht="15" x14ac:dyDescent="0.25">
      <c r="A2310" s="20">
        <v>6342</v>
      </c>
      <c r="B2310" t="s">
        <v>1018</v>
      </c>
      <c r="C2310" s="11" t="str">
        <f t="shared" si="36"/>
        <v>Divisionaria</v>
      </c>
      <c r="D2310" s="13"/>
      <c r="F2310" s="1" t="str">
        <f>CONCATENATE(Tabla13[[#This Row],[CODIGO CONTABLE]]," ",Tabla13[[#This Row],[DENOMINACIÓN]])</f>
        <v>6342 Activos por derecho de uso</v>
      </c>
      <c r="G2310" s="1" t="b">
        <f>ISNUMBER(SEARCH($J$1,Tabla35[[#This Row],[DATO PCGEM19]],1))</f>
        <v>0</v>
      </c>
    </row>
    <row r="2311" spans="1:7" ht="15" x14ac:dyDescent="0.25">
      <c r="A2311" s="20">
        <v>63421</v>
      </c>
      <c r="B2311" t="s">
        <v>1019</v>
      </c>
      <c r="C2311" s="11" t="str">
        <f t="shared" si="36"/>
        <v>Subdivisionaria</v>
      </c>
      <c r="D2311" s="13"/>
      <c r="F2311" s="1" t="str">
        <f>CONCATENATE(Tabla13[[#This Row],[CODIGO CONTABLE]]," ",Tabla13[[#This Row],[DENOMINACIÓN]])</f>
        <v>63421 Financiero</v>
      </c>
      <c r="G2311" s="1" t="b">
        <f>ISNUMBER(SEARCH($J$1,Tabla35[[#This Row],[DATO PCGEM19]],1))</f>
        <v>0</v>
      </c>
    </row>
    <row r="2312" spans="1:7" ht="15" x14ac:dyDescent="0.25">
      <c r="A2312" s="21">
        <v>634211</v>
      </c>
      <c r="B2312" t="s">
        <v>1019</v>
      </c>
      <c r="C2312" s="11" t="str">
        <f t="shared" si="36"/>
        <v>Analítica</v>
      </c>
      <c r="D2312" s="13"/>
      <c r="F2312" s="1" t="str">
        <f>CONCATENATE(Tabla13[[#This Row],[CODIGO CONTABLE]]," ",Tabla13[[#This Row],[DENOMINACIÓN]])</f>
        <v>634211 Financiero</v>
      </c>
      <c r="G2312" s="1" t="b">
        <f>ISNUMBER(SEARCH($J$1,Tabla35[[#This Row],[DATO PCGEM19]],1))</f>
        <v>0</v>
      </c>
    </row>
    <row r="2313" spans="1:7" ht="15" x14ac:dyDescent="0.25">
      <c r="A2313" s="20">
        <v>6343</v>
      </c>
      <c r="B2313" t="s">
        <v>283</v>
      </c>
      <c r="C2313" s="11" t="str">
        <f t="shared" si="36"/>
        <v>Divisionaria</v>
      </c>
      <c r="D2313" s="13"/>
      <c r="F2313" s="1" t="str">
        <f>CONCATENATE(Tabla13[[#This Row],[CODIGO CONTABLE]]," ",Tabla13[[#This Row],[DENOMINACIÓN]])</f>
        <v>6343 Propiedad, planta y equipo</v>
      </c>
      <c r="G2313" s="1" t="b">
        <f>ISNUMBER(SEARCH($J$1,Tabla35[[#This Row],[DATO PCGEM19]],1))</f>
        <v>0</v>
      </c>
    </row>
    <row r="2314" spans="1:7" ht="15" x14ac:dyDescent="0.25">
      <c r="A2314" s="21">
        <v>634301</v>
      </c>
      <c r="B2314" t="s">
        <v>283</v>
      </c>
      <c r="C2314" s="11" t="str">
        <f t="shared" si="36"/>
        <v>Analítica</v>
      </c>
      <c r="D2314" s="13"/>
      <c r="F2314" s="1" t="str">
        <f>CONCATENATE(Tabla13[[#This Row],[CODIGO CONTABLE]]," ",Tabla13[[#This Row],[DENOMINACIÓN]])</f>
        <v>634301 Propiedad, planta y equipo</v>
      </c>
      <c r="G2314" s="1" t="b">
        <f>ISNUMBER(SEARCH($J$1,Tabla35[[#This Row],[DATO PCGEM19]],1))</f>
        <v>0</v>
      </c>
    </row>
    <row r="2315" spans="1:7" ht="15" x14ac:dyDescent="0.25">
      <c r="A2315" s="21">
        <v>634302</v>
      </c>
      <c r="B2315" t="s">
        <v>1020</v>
      </c>
      <c r="C2315" s="11" t="str">
        <f t="shared" si="36"/>
        <v>Analítica</v>
      </c>
      <c r="D2315" s="13"/>
      <c r="F2315" s="1" t="str">
        <f>CONCATENATE(Tabla13[[#This Row],[CODIGO CONTABLE]]," ",Tabla13[[#This Row],[DENOMINACIÓN]])</f>
        <v>634302 Inmuebles</v>
      </c>
      <c r="G2315" s="1" t="b">
        <f>ISNUMBER(SEARCH($J$1,Tabla35[[#This Row],[DATO PCGEM19]],1))</f>
        <v>0</v>
      </c>
    </row>
    <row r="2316" spans="1:7" ht="15" x14ac:dyDescent="0.25">
      <c r="A2316" s="21">
        <v>634303</v>
      </c>
      <c r="B2316" t="s">
        <v>1021</v>
      </c>
      <c r="C2316" s="11" t="str">
        <f t="shared" si="36"/>
        <v>Analítica</v>
      </c>
      <c r="D2316" s="13"/>
      <c r="F2316" s="1" t="str">
        <f>CONCATENATE(Tabla13[[#This Row],[CODIGO CONTABLE]]," ",Tabla13[[#This Row],[DENOMINACIÓN]])</f>
        <v>634303 Vehiculos</v>
      </c>
      <c r="G2316" s="1" t="b">
        <f>ISNUMBER(SEARCH($J$1,Tabla35[[#This Row],[DATO PCGEM19]],1))</f>
        <v>0</v>
      </c>
    </row>
    <row r="2317" spans="1:7" ht="15" x14ac:dyDescent="0.25">
      <c r="A2317" s="21">
        <v>634304</v>
      </c>
      <c r="B2317" t="s">
        <v>1022</v>
      </c>
      <c r="C2317" s="11" t="str">
        <f t="shared" si="36"/>
        <v>Analítica</v>
      </c>
      <c r="D2317" s="13"/>
      <c r="F2317" s="1" t="str">
        <f>CONCATENATE(Tabla13[[#This Row],[CODIGO CONTABLE]]," ",Tabla13[[#This Row],[DENOMINACIÓN]])</f>
        <v>634304 Maquinarias</v>
      </c>
      <c r="G2317" s="1" t="b">
        <f>ISNUMBER(SEARCH($J$1,Tabla35[[#This Row],[DATO PCGEM19]],1))</f>
        <v>0</v>
      </c>
    </row>
    <row r="2318" spans="1:7" ht="15" x14ac:dyDescent="0.25">
      <c r="A2318" s="21">
        <v>634305</v>
      </c>
      <c r="B2318" t="s">
        <v>1023</v>
      </c>
      <c r="C2318" s="11" t="str">
        <f t="shared" si="36"/>
        <v>Analítica</v>
      </c>
      <c r="D2318" s="13"/>
      <c r="F2318" s="1" t="str">
        <f>CONCATENATE(Tabla13[[#This Row],[CODIGO CONTABLE]]," ",Tabla13[[#This Row],[DENOMINACIÓN]])</f>
        <v>634305 Equipos</v>
      </c>
      <c r="G2318" s="1" t="b">
        <f>ISNUMBER(SEARCH($J$1,Tabla35[[#This Row],[DATO PCGEM19]],1))</f>
        <v>0</v>
      </c>
    </row>
    <row r="2319" spans="1:7" ht="15" x14ac:dyDescent="0.25">
      <c r="A2319" s="21">
        <v>634306</v>
      </c>
      <c r="B2319" t="s">
        <v>1024</v>
      </c>
      <c r="C2319" s="11" t="str">
        <f t="shared" si="36"/>
        <v>Analítica</v>
      </c>
      <c r="D2319" s="13"/>
      <c r="F2319" s="1" t="str">
        <f>CONCATENATE(Tabla13[[#This Row],[CODIGO CONTABLE]]," ",Tabla13[[#This Row],[DENOMINACIÓN]])</f>
        <v>634306 Inspección tecnica vehicular</v>
      </c>
      <c r="G2319" s="1" t="b">
        <f>ISNUMBER(SEARCH($J$1,Tabla35[[#This Row],[DATO PCGEM19]],1))</f>
        <v>0</v>
      </c>
    </row>
    <row r="2320" spans="1:7" ht="15" x14ac:dyDescent="0.25">
      <c r="A2320" s="21">
        <v>634307</v>
      </c>
      <c r="B2320" t="s">
        <v>1025</v>
      </c>
      <c r="C2320" s="11" t="str">
        <f t="shared" si="36"/>
        <v>Analítica</v>
      </c>
      <c r="D2320" s="13"/>
      <c r="F2320" s="1" t="str">
        <f>CONCATENATE(Tabla13[[#This Row],[CODIGO CONTABLE]]," ",Tabla13[[#This Row],[DENOMINACIÓN]])</f>
        <v>634307 Reubicacion de maquinarias produccion</v>
      </c>
      <c r="G2320" s="1" t="b">
        <f>ISNUMBER(SEARCH($J$1,Tabla35[[#This Row],[DATO PCGEM19]],1))</f>
        <v>0</v>
      </c>
    </row>
    <row r="2321" spans="1:7" ht="15" x14ac:dyDescent="0.25">
      <c r="A2321" s="20">
        <v>63432</v>
      </c>
      <c r="B2321" t="s">
        <v>1026</v>
      </c>
      <c r="C2321" s="11" t="str">
        <f t="shared" si="36"/>
        <v>Subdivisionaria</v>
      </c>
      <c r="D2321" s="13"/>
      <c r="F2321" s="1" t="str">
        <f>CONCATENATE(Tabla13[[#This Row],[CODIGO CONTABLE]]," ",Tabla13[[#This Row],[DENOMINACIÓN]])</f>
        <v>63432 Operativo</v>
      </c>
      <c r="G2321" s="1" t="b">
        <f>ISNUMBER(SEARCH($J$1,Tabla35[[#This Row],[DATO PCGEM19]],1))</f>
        <v>0</v>
      </c>
    </row>
    <row r="2322" spans="1:7" ht="15" x14ac:dyDescent="0.25">
      <c r="A2322" s="21">
        <v>634321</v>
      </c>
      <c r="B2322" t="s">
        <v>1026</v>
      </c>
      <c r="C2322" s="11" t="str">
        <f t="shared" si="36"/>
        <v>Analítica</v>
      </c>
      <c r="D2322" s="13"/>
      <c r="F2322" s="1" t="str">
        <f>CONCATENATE(Tabla13[[#This Row],[CODIGO CONTABLE]]," ",Tabla13[[#This Row],[DENOMINACIÓN]])</f>
        <v>634321 Operativo</v>
      </c>
      <c r="G2322" s="1" t="b">
        <f>ISNUMBER(SEARCH($J$1,Tabla35[[#This Row],[DATO PCGEM19]],1))</f>
        <v>0</v>
      </c>
    </row>
    <row r="2323" spans="1:7" ht="15" x14ac:dyDescent="0.25">
      <c r="A2323" s="20">
        <v>6344</v>
      </c>
      <c r="B2323" t="s">
        <v>284</v>
      </c>
      <c r="C2323" s="11" t="str">
        <f t="shared" ref="C2323:C2386" si="37">IF(LEN(A2323)=1, "Elemento", IF(LEN(A2323)=2, "Cuenta", IF(LEN(A2323)=3, "Subcuenta", IF(LEN(A2323)=4, "Divisionaria", IF(LEN(A2323)=5, "Subdivisionaria", "Analítica")))))</f>
        <v>Divisionaria</v>
      </c>
      <c r="D2323" s="13"/>
      <c r="F2323" s="1" t="str">
        <f>CONCATENATE(Tabla13[[#This Row],[CODIGO CONTABLE]]," ",Tabla13[[#This Row],[DENOMINACIÓN]])</f>
        <v>6344 Intangibles</v>
      </c>
      <c r="G2323" s="1" t="b">
        <f>ISNUMBER(SEARCH($J$1,Tabla35[[#This Row],[DATO PCGEM19]],1))</f>
        <v>0</v>
      </c>
    </row>
    <row r="2324" spans="1:7" ht="15" x14ac:dyDescent="0.25">
      <c r="A2324" s="21">
        <v>634401</v>
      </c>
      <c r="B2324" t="s">
        <v>284</v>
      </c>
      <c r="C2324" s="11" t="str">
        <f t="shared" si="37"/>
        <v>Analítica</v>
      </c>
      <c r="D2324" s="13"/>
      <c r="F2324" s="1" t="str">
        <f>CONCATENATE(Tabla13[[#This Row],[CODIGO CONTABLE]]," ",Tabla13[[#This Row],[DENOMINACIÓN]])</f>
        <v>634401 Intangibles</v>
      </c>
      <c r="G2324" s="1" t="b">
        <f>ISNUMBER(SEARCH($J$1,Tabla35[[#This Row],[DATO PCGEM19]],1))</f>
        <v>0</v>
      </c>
    </row>
    <row r="2325" spans="1:7" ht="15" x14ac:dyDescent="0.25">
      <c r="A2325" s="20">
        <v>6345</v>
      </c>
      <c r="B2325" t="s">
        <v>285</v>
      </c>
      <c r="C2325" s="11" t="str">
        <f t="shared" si="37"/>
        <v>Divisionaria</v>
      </c>
      <c r="D2325" s="13"/>
      <c r="F2325" s="1" t="str">
        <f>CONCATENATE(Tabla13[[#This Row],[CODIGO CONTABLE]]," ",Tabla13[[#This Row],[DENOMINACIÓN]])</f>
        <v>6345 Activos biológicos</v>
      </c>
      <c r="G2325" s="1" t="b">
        <f>ISNUMBER(SEARCH($J$1,Tabla35[[#This Row],[DATO PCGEM19]],1))</f>
        <v>0</v>
      </c>
    </row>
    <row r="2326" spans="1:7" ht="15" x14ac:dyDescent="0.25">
      <c r="A2326" s="21">
        <v>634501</v>
      </c>
      <c r="B2326" t="s">
        <v>285</v>
      </c>
      <c r="C2326" s="11" t="str">
        <f t="shared" si="37"/>
        <v>Analítica</v>
      </c>
      <c r="D2326" s="13"/>
      <c r="F2326" s="1" t="str">
        <f>CONCATENATE(Tabla13[[#This Row],[CODIGO CONTABLE]]," ",Tabla13[[#This Row],[DENOMINACIÓN]])</f>
        <v>634501 Activos biológicos</v>
      </c>
      <c r="G2326" s="1" t="b">
        <f>ISNUMBER(SEARCH($J$1,Tabla35[[#This Row],[DATO PCGEM19]],1))</f>
        <v>0</v>
      </c>
    </row>
    <row r="2327" spans="1:7" ht="15" x14ac:dyDescent="0.25">
      <c r="A2327" s="20">
        <v>6346</v>
      </c>
      <c r="B2327" t="s">
        <v>1027</v>
      </c>
      <c r="C2327" s="11" t="str">
        <f t="shared" si="37"/>
        <v>Divisionaria</v>
      </c>
      <c r="D2327" s="13"/>
      <c r="F2327" s="1" t="str">
        <f>CONCATENATE(Tabla13[[#This Row],[CODIGO CONTABLE]]," ",Tabla13[[#This Row],[DENOMINACIÓN]])</f>
        <v>6346 Otros mantenimientos y reparaciones propuestos</v>
      </c>
      <c r="G2327" s="1" t="b">
        <f>ISNUMBER(SEARCH($J$1,Tabla35[[#This Row],[DATO PCGEM19]],1))</f>
        <v>0</v>
      </c>
    </row>
    <row r="2328" spans="1:7" ht="15" x14ac:dyDescent="0.25">
      <c r="A2328" s="21">
        <v>634601</v>
      </c>
      <c r="B2328" t="s">
        <v>1028</v>
      </c>
      <c r="C2328" s="11" t="str">
        <f t="shared" si="37"/>
        <v>Analítica</v>
      </c>
      <c r="D2328" s="13"/>
      <c r="F2328" s="1" t="str">
        <f>CONCATENATE(Tabla13[[#This Row],[CODIGO CONTABLE]]," ",Tabla13[[#This Row],[DENOMINACIÓN]])</f>
        <v>634601 Otros mantenimientos y reparaciones propuestos costo</v>
      </c>
      <c r="G2328" s="1" t="b">
        <f>ISNUMBER(SEARCH($J$1,Tabla35[[#This Row],[DATO PCGEM19]],1))</f>
        <v>0</v>
      </c>
    </row>
    <row r="2329" spans="1:7" ht="15" x14ac:dyDescent="0.25">
      <c r="A2329" s="21">
        <v>634602</v>
      </c>
      <c r="B2329" t="s">
        <v>1029</v>
      </c>
      <c r="C2329" s="11" t="str">
        <f t="shared" si="37"/>
        <v>Analítica</v>
      </c>
      <c r="D2329" s="13"/>
      <c r="F2329" s="1" t="str">
        <f>CONCATENATE(Tabla13[[#This Row],[CODIGO CONTABLE]]," ",Tabla13[[#This Row],[DENOMINACIÓN]])</f>
        <v>634602 Otros mantenimientos y reparaciones propuestos revaluación</v>
      </c>
      <c r="G2329" s="1" t="b">
        <f>ISNUMBER(SEARCH($J$1,Tabla35[[#This Row],[DATO PCGEM19]],1))</f>
        <v>0</v>
      </c>
    </row>
    <row r="2330" spans="1:7" ht="15" x14ac:dyDescent="0.25">
      <c r="A2330" s="21">
        <v>634603</v>
      </c>
      <c r="B2330" t="s">
        <v>1030</v>
      </c>
      <c r="C2330" s="11" t="str">
        <f t="shared" si="37"/>
        <v>Analítica</v>
      </c>
      <c r="D2330" s="13"/>
      <c r="F2330" s="1" t="str">
        <f>CONCATENATE(Tabla13[[#This Row],[CODIGO CONTABLE]]," ",Tabla13[[#This Row],[DENOMINACIÓN]])</f>
        <v>634603 Otros mantenimientos y reparaciones propuestos costo de financiación</v>
      </c>
      <c r="G2330" s="1" t="b">
        <f>ISNUMBER(SEARCH($J$1,Tabla35[[#This Row],[DATO PCGEM19]],1))</f>
        <v>0</v>
      </c>
    </row>
    <row r="2331" spans="1:7" ht="15" x14ac:dyDescent="0.25">
      <c r="A2331" s="21">
        <v>634604</v>
      </c>
      <c r="B2331" t="s">
        <v>1031</v>
      </c>
      <c r="C2331" s="11" t="str">
        <f t="shared" si="37"/>
        <v>Analítica</v>
      </c>
      <c r="D2331" s="13"/>
      <c r="F2331" s="1" t="str">
        <f>CONCATENATE(Tabla13[[#This Row],[CODIGO CONTABLE]]," ",Tabla13[[#This Row],[DENOMINACIÓN]])</f>
        <v>634604 Otros mantenimientos y reparaciones propuestos actualización financiera</v>
      </c>
      <c r="G2331" s="1" t="b">
        <f>ISNUMBER(SEARCH($J$1,Tabla35[[#This Row],[DATO PCGEM19]],1))</f>
        <v>0</v>
      </c>
    </row>
    <row r="2332" spans="1:7" ht="15" x14ac:dyDescent="0.25">
      <c r="A2332" s="20">
        <v>635</v>
      </c>
      <c r="B2332" t="s">
        <v>317</v>
      </c>
      <c r="C2332" s="11" t="str">
        <f t="shared" si="37"/>
        <v>Subcuenta</v>
      </c>
      <c r="D2332" s="13"/>
      <c r="F2332" s="1" t="str">
        <f>CONCATENATE(Tabla13[[#This Row],[CODIGO CONTABLE]]," ",Tabla13[[#This Row],[DENOMINACIÓN]])</f>
        <v>635 Alquileres</v>
      </c>
      <c r="G2332" s="1" t="b">
        <f>ISNUMBER(SEARCH($J$1,Tabla35[[#This Row],[DATO PCGEM19]],1))</f>
        <v>0</v>
      </c>
    </row>
    <row r="2333" spans="1:7" ht="15" x14ac:dyDescent="0.25">
      <c r="A2333" s="20">
        <v>6351</v>
      </c>
      <c r="B2333" t="s">
        <v>361</v>
      </c>
      <c r="C2333" s="11" t="str">
        <f t="shared" si="37"/>
        <v>Divisionaria</v>
      </c>
      <c r="D2333" s="13"/>
      <c r="F2333" s="1" t="str">
        <f>CONCATENATE(Tabla13[[#This Row],[CODIGO CONTABLE]]," ",Tabla13[[#This Row],[DENOMINACIÓN]])</f>
        <v>6351 Terrenos</v>
      </c>
      <c r="G2333" s="1" t="b">
        <f>ISNUMBER(SEARCH($J$1,Tabla35[[#This Row],[DATO PCGEM19]],1))</f>
        <v>0</v>
      </c>
    </row>
    <row r="2334" spans="1:7" ht="15" x14ac:dyDescent="0.25">
      <c r="A2334" s="21">
        <v>635101</v>
      </c>
      <c r="B2334" t="s">
        <v>361</v>
      </c>
      <c r="C2334" s="11" t="str">
        <f t="shared" si="37"/>
        <v>Analítica</v>
      </c>
      <c r="D2334" s="13"/>
      <c r="F2334" s="1" t="str">
        <f>CONCATENATE(Tabla13[[#This Row],[CODIGO CONTABLE]]," ",Tabla13[[#This Row],[DENOMINACIÓN]])</f>
        <v>635101 Terrenos</v>
      </c>
      <c r="G2334" s="1" t="b">
        <f>ISNUMBER(SEARCH($J$1,Tabla35[[#This Row],[DATO PCGEM19]],1))</f>
        <v>0</v>
      </c>
    </row>
    <row r="2335" spans="1:7" ht="15" x14ac:dyDescent="0.25">
      <c r="A2335" s="20">
        <v>6352</v>
      </c>
      <c r="B2335" t="s">
        <v>363</v>
      </c>
      <c r="C2335" s="11" t="str">
        <f t="shared" si="37"/>
        <v>Divisionaria</v>
      </c>
      <c r="D2335" s="13"/>
      <c r="F2335" s="1" t="str">
        <f>CONCATENATE(Tabla13[[#This Row],[CODIGO CONTABLE]]," ",Tabla13[[#This Row],[DENOMINACIÓN]])</f>
        <v>6352 Edificaciones</v>
      </c>
      <c r="G2335" s="1" t="b">
        <f>ISNUMBER(SEARCH($J$1,Tabla35[[#This Row],[DATO PCGEM19]],1))</f>
        <v>0</v>
      </c>
    </row>
    <row r="2336" spans="1:7" ht="15" x14ac:dyDescent="0.25">
      <c r="A2336" s="21">
        <v>635201</v>
      </c>
      <c r="B2336" t="s">
        <v>1032</v>
      </c>
      <c r="C2336" s="11" t="str">
        <f t="shared" si="37"/>
        <v>Analítica</v>
      </c>
      <c r="D2336" s="13"/>
      <c r="F2336" s="1" t="str">
        <f>CONCATENATE(Tabla13[[#This Row],[CODIGO CONTABLE]]," ",Tabla13[[#This Row],[DENOMINACIÓN]])</f>
        <v>635201 Alquileres edificaciones</v>
      </c>
      <c r="G2336" s="1" t="b">
        <f>ISNUMBER(SEARCH($J$1,Tabla35[[#This Row],[DATO PCGEM19]],1))</f>
        <v>0</v>
      </c>
    </row>
    <row r="2337" spans="1:7" ht="15" x14ac:dyDescent="0.25">
      <c r="A2337" s="20">
        <v>6353</v>
      </c>
      <c r="B2337" t="s">
        <v>381</v>
      </c>
      <c r="C2337" s="11" t="str">
        <f t="shared" si="37"/>
        <v>Divisionaria</v>
      </c>
      <c r="D2337" s="13"/>
      <c r="F2337" s="1" t="str">
        <f>CONCATENATE(Tabla13[[#This Row],[CODIGO CONTABLE]]," ",Tabla13[[#This Row],[DENOMINACIÓN]])</f>
        <v>6353 Maquinarias y equipos de explotación</v>
      </c>
      <c r="G2337" s="1" t="b">
        <f>ISNUMBER(SEARCH($J$1,Tabla35[[#This Row],[DATO PCGEM19]],1))</f>
        <v>0</v>
      </c>
    </row>
    <row r="2338" spans="1:7" ht="15" x14ac:dyDescent="0.25">
      <c r="A2338" s="21">
        <v>635301</v>
      </c>
      <c r="B2338" t="s">
        <v>381</v>
      </c>
      <c r="C2338" s="11" t="str">
        <f t="shared" si="37"/>
        <v>Analítica</v>
      </c>
      <c r="D2338" s="13"/>
      <c r="F2338" s="1" t="str">
        <f>CONCATENATE(Tabla13[[#This Row],[CODIGO CONTABLE]]," ",Tabla13[[#This Row],[DENOMINACIÓN]])</f>
        <v>635301 Maquinarias y equipos de explotación</v>
      </c>
      <c r="G2338" s="1" t="b">
        <f>ISNUMBER(SEARCH($J$1,Tabla35[[#This Row],[DATO PCGEM19]],1))</f>
        <v>0</v>
      </c>
    </row>
    <row r="2339" spans="1:7" ht="15" x14ac:dyDescent="0.25">
      <c r="A2339" s="20">
        <v>6354</v>
      </c>
      <c r="B2339" t="s">
        <v>566</v>
      </c>
      <c r="C2339" s="11" t="str">
        <f t="shared" si="37"/>
        <v>Divisionaria</v>
      </c>
      <c r="D2339" s="13"/>
      <c r="F2339" s="1" t="str">
        <f>CONCATENATE(Tabla13[[#This Row],[CODIGO CONTABLE]]," ",Tabla13[[#This Row],[DENOMINACIÓN]])</f>
        <v>6354 Equipo de transporte</v>
      </c>
      <c r="G2339" s="1" t="b">
        <f>ISNUMBER(SEARCH($J$1,Tabla35[[#This Row],[DATO PCGEM19]],1))</f>
        <v>0</v>
      </c>
    </row>
    <row r="2340" spans="1:7" ht="15" x14ac:dyDescent="0.25">
      <c r="A2340" s="21">
        <v>635401</v>
      </c>
      <c r="B2340" t="s">
        <v>1033</v>
      </c>
      <c r="C2340" s="11" t="str">
        <f t="shared" si="37"/>
        <v>Analítica</v>
      </c>
      <c r="D2340" s="13"/>
      <c r="F2340" s="1" t="str">
        <f>CONCATENATE(Tabla13[[#This Row],[CODIGO CONTABLE]]," ",Tabla13[[#This Row],[DENOMINACIÓN]])</f>
        <v>635401 Alquileres equipos de transporte</v>
      </c>
      <c r="G2340" s="1" t="b">
        <f>ISNUMBER(SEARCH($J$1,Tabla35[[#This Row],[DATO PCGEM19]],1))</f>
        <v>0</v>
      </c>
    </row>
    <row r="2341" spans="1:7" ht="15" x14ac:dyDescent="0.25">
      <c r="A2341" s="20">
        <v>6355</v>
      </c>
      <c r="B2341" t="s">
        <v>388</v>
      </c>
      <c r="C2341" s="11" t="str">
        <f t="shared" si="37"/>
        <v>Divisionaria</v>
      </c>
      <c r="D2341" s="13"/>
      <c r="F2341" s="1" t="str">
        <f>CONCATENATE(Tabla13[[#This Row],[CODIGO CONTABLE]]," ",Tabla13[[#This Row],[DENOMINACIÓN]])</f>
        <v>6355 Muebles y enseres</v>
      </c>
      <c r="G2341" s="1" t="b">
        <f>ISNUMBER(SEARCH($J$1,Tabla35[[#This Row],[DATO PCGEM19]],1))</f>
        <v>0</v>
      </c>
    </row>
    <row r="2342" spans="1:7" ht="15" x14ac:dyDescent="0.25">
      <c r="A2342" s="21">
        <v>635501</v>
      </c>
      <c r="B2342" t="s">
        <v>388</v>
      </c>
      <c r="C2342" s="11" t="str">
        <f t="shared" si="37"/>
        <v>Analítica</v>
      </c>
      <c r="D2342" s="13"/>
      <c r="F2342" s="1" t="str">
        <f>CONCATENATE(Tabla13[[#This Row],[CODIGO CONTABLE]]," ",Tabla13[[#This Row],[DENOMINACIÓN]])</f>
        <v>635501 Muebles y enseres</v>
      </c>
      <c r="G2342" s="1" t="b">
        <f>ISNUMBER(SEARCH($J$1,Tabla35[[#This Row],[DATO PCGEM19]],1))</f>
        <v>0</v>
      </c>
    </row>
    <row r="2343" spans="1:7" ht="15" x14ac:dyDescent="0.25">
      <c r="A2343" s="20">
        <v>6356</v>
      </c>
      <c r="B2343" t="s">
        <v>391</v>
      </c>
      <c r="C2343" s="11" t="str">
        <f t="shared" si="37"/>
        <v>Divisionaria</v>
      </c>
      <c r="D2343" s="13"/>
      <c r="F2343" s="1" t="str">
        <f>CONCATENATE(Tabla13[[#This Row],[CODIGO CONTABLE]]," ",Tabla13[[#This Row],[DENOMINACIÓN]])</f>
        <v>6356 Equipos diversos</v>
      </c>
      <c r="G2343" s="1" t="b">
        <f>ISNUMBER(SEARCH($J$1,Tabla35[[#This Row],[DATO PCGEM19]],1))</f>
        <v>0</v>
      </c>
    </row>
    <row r="2344" spans="1:7" ht="15" x14ac:dyDescent="0.25">
      <c r="A2344" s="21">
        <v>635601</v>
      </c>
      <c r="B2344" t="s">
        <v>391</v>
      </c>
      <c r="C2344" s="11" t="str">
        <f t="shared" si="37"/>
        <v>Analítica</v>
      </c>
      <c r="D2344" s="13"/>
      <c r="F2344" s="1" t="str">
        <f>CONCATENATE(Tabla13[[#This Row],[CODIGO CONTABLE]]," ",Tabla13[[#This Row],[DENOMINACIÓN]])</f>
        <v>635601 Equipos diversos</v>
      </c>
      <c r="G2344" s="1" t="b">
        <f>ISNUMBER(SEARCH($J$1,Tabla35[[#This Row],[DATO PCGEM19]],1))</f>
        <v>0</v>
      </c>
    </row>
    <row r="2345" spans="1:7" ht="15" x14ac:dyDescent="0.25">
      <c r="A2345" s="20">
        <v>636</v>
      </c>
      <c r="B2345" t="s">
        <v>1034</v>
      </c>
      <c r="C2345" s="11" t="str">
        <f t="shared" si="37"/>
        <v>Subcuenta</v>
      </c>
      <c r="D2345" s="13"/>
      <c r="F2345" s="1" t="str">
        <f>CONCATENATE(Tabla13[[#This Row],[CODIGO CONTABLE]]," ",Tabla13[[#This Row],[DENOMINACIÓN]])</f>
        <v>636 Servicios básicos</v>
      </c>
      <c r="G2345" s="1" t="b">
        <f>ISNUMBER(SEARCH($J$1,Tabla35[[#This Row],[DATO PCGEM19]],1))</f>
        <v>0</v>
      </c>
    </row>
    <row r="2346" spans="1:7" ht="15" x14ac:dyDescent="0.25">
      <c r="A2346" s="20">
        <v>6361</v>
      </c>
      <c r="B2346" t="s">
        <v>1035</v>
      </c>
      <c r="C2346" s="11" t="str">
        <f t="shared" si="37"/>
        <v>Divisionaria</v>
      </c>
      <c r="D2346" s="13"/>
      <c r="F2346" s="1" t="str">
        <f>CONCATENATE(Tabla13[[#This Row],[CODIGO CONTABLE]]," ",Tabla13[[#This Row],[DENOMINACIÓN]])</f>
        <v>6361 Energía eléctrica</v>
      </c>
      <c r="G2346" s="1" t="b">
        <f>ISNUMBER(SEARCH($J$1,Tabla35[[#This Row],[DATO PCGEM19]],1))</f>
        <v>0</v>
      </c>
    </row>
    <row r="2347" spans="1:7" ht="15" x14ac:dyDescent="0.25">
      <c r="A2347" s="21">
        <v>636101</v>
      </c>
      <c r="B2347" t="s">
        <v>1035</v>
      </c>
      <c r="C2347" s="11" t="str">
        <f t="shared" si="37"/>
        <v>Analítica</v>
      </c>
      <c r="D2347" s="13"/>
      <c r="F2347" s="1" t="str">
        <f>CONCATENATE(Tabla13[[#This Row],[CODIGO CONTABLE]]," ",Tabla13[[#This Row],[DENOMINACIÓN]])</f>
        <v>636101 Energía eléctrica</v>
      </c>
      <c r="G2347" s="1" t="b">
        <f>ISNUMBER(SEARCH($J$1,Tabla35[[#This Row],[DATO PCGEM19]],1))</f>
        <v>0</v>
      </c>
    </row>
    <row r="2348" spans="1:7" ht="15" x14ac:dyDescent="0.25">
      <c r="A2348" s="20">
        <v>6362</v>
      </c>
      <c r="B2348" t="s">
        <v>1036</v>
      </c>
      <c r="C2348" s="11" t="str">
        <f t="shared" si="37"/>
        <v>Divisionaria</v>
      </c>
      <c r="D2348" s="13"/>
      <c r="F2348" s="1" t="str">
        <f>CONCATENATE(Tabla13[[#This Row],[CODIGO CONTABLE]]," ",Tabla13[[#This Row],[DENOMINACIÓN]])</f>
        <v>6362 Gas</v>
      </c>
      <c r="G2348" s="1" t="b">
        <f>ISNUMBER(SEARCH($J$1,Tabla35[[#This Row],[DATO PCGEM19]],1))</f>
        <v>0</v>
      </c>
    </row>
    <row r="2349" spans="1:7" ht="15" x14ac:dyDescent="0.25">
      <c r="A2349" s="21">
        <v>636201</v>
      </c>
      <c r="B2349" t="s">
        <v>1036</v>
      </c>
      <c r="C2349" s="11" t="str">
        <f t="shared" si="37"/>
        <v>Analítica</v>
      </c>
      <c r="D2349" s="13"/>
      <c r="F2349" s="1" t="str">
        <f>CONCATENATE(Tabla13[[#This Row],[CODIGO CONTABLE]]," ",Tabla13[[#This Row],[DENOMINACIÓN]])</f>
        <v>636201 Gas</v>
      </c>
      <c r="G2349" s="1" t="b">
        <f>ISNUMBER(SEARCH($J$1,Tabla35[[#This Row],[DATO PCGEM19]],1))</f>
        <v>0</v>
      </c>
    </row>
    <row r="2350" spans="1:7" ht="15" x14ac:dyDescent="0.25">
      <c r="A2350" s="20">
        <v>6363</v>
      </c>
      <c r="B2350" t="s">
        <v>1037</v>
      </c>
      <c r="C2350" s="11" t="str">
        <f t="shared" si="37"/>
        <v>Divisionaria</v>
      </c>
      <c r="D2350" s="13"/>
      <c r="F2350" s="1" t="str">
        <f>CONCATENATE(Tabla13[[#This Row],[CODIGO CONTABLE]]," ",Tabla13[[#This Row],[DENOMINACIÓN]])</f>
        <v>6363 Agua</v>
      </c>
      <c r="G2350" s="1" t="b">
        <f>ISNUMBER(SEARCH($J$1,Tabla35[[#This Row],[DATO PCGEM19]],1))</f>
        <v>0</v>
      </c>
    </row>
    <row r="2351" spans="1:7" ht="15" x14ac:dyDescent="0.25">
      <c r="A2351" s="21">
        <v>636301</v>
      </c>
      <c r="B2351" t="s">
        <v>1037</v>
      </c>
      <c r="C2351" s="11" t="str">
        <f t="shared" si="37"/>
        <v>Analítica</v>
      </c>
      <c r="D2351" s="13"/>
      <c r="F2351" s="1" t="str">
        <f>CONCATENATE(Tabla13[[#This Row],[CODIGO CONTABLE]]," ",Tabla13[[#This Row],[DENOMINACIÓN]])</f>
        <v>636301 Agua</v>
      </c>
      <c r="G2351" s="1" t="b">
        <f>ISNUMBER(SEARCH($J$1,Tabla35[[#This Row],[DATO PCGEM19]],1))</f>
        <v>0</v>
      </c>
    </row>
    <row r="2352" spans="1:7" ht="15" x14ac:dyDescent="0.25">
      <c r="A2352" s="20">
        <v>6364</v>
      </c>
      <c r="B2352" t="s">
        <v>1038</v>
      </c>
      <c r="C2352" s="11" t="str">
        <f t="shared" si="37"/>
        <v>Divisionaria</v>
      </c>
      <c r="D2352" s="13"/>
      <c r="F2352" s="1" t="str">
        <f>CONCATENATE(Tabla13[[#This Row],[CODIGO CONTABLE]]," ",Tabla13[[#This Row],[DENOMINACIÓN]])</f>
        <v>6364 Teléfono</v>
      </c>
      <c r="G2352" s="1" t="b">
        <f>ISNUMBER(SEARCH($J$1,Tabla35[[#This Row],[DATO PCGEM19]],1))</f>
        <v>0</v>
      </c>
    </row>
    <row r="2353" spans="1:7" ht="15" x14ac:dyDescent="0.25">
      <c r="A2353" s="21">
        <v>636401</v>
      </c>
      <c r="B2353" t="s">
        <v>1038</v>
      </c>
      <c r="C2353" s="11" t="str">
        <f t="shared" si="37"/>
        <v>Analítica</v>
      </c>
      <c r="D2353" s="13"/>
      <c r="F2353" s="1" t="str">
        <f>CONCATENATE(Tabla13[[#This Row],[CODIGO CONTABLE]]," ",Tabla13[[#This Row],[DENOMINACIÓN]])</f>
        <v>636401 Teléfono</v>
      </c>
      <c r="G2353" s="1" t="b">
        <f>ISNUMBER(SEARCH($J$1,Tabla35[[#This Row],[DATO PCGEM19]],1))</f>
        <v>0</v>
      </c>
    </row>
    <row r="2354" spans="1:7" ht="15" x14ac:dyDescent="0.25">
      <c r="A2354" s="20">
        <v>6365</v>
      </c>
      <c r="B2354" t="s">
        <v>1039</v>
      </c>
      <c r="C2354" s="11" t="str">
        <f t="shared" si="37"/>
        <v>Divisionaria</v>
      </c>
      <c r="D2354" s="13"/>
      <c r="F2354" s="1" t="str">
        <f>CONCATENATE(Tabla13[[#This Row],[CODIGO CONTABLE]]," ",Tabla13[[#This Row],[DENOMINACIÓN]])</f>
        <v>6365 Internet</v>
      </c>
      <c r="G2354" s="1" t="b">
        <f>ISNUMBER(SEARCH($J$1,Tabla35[[#This Row],[DATO PCGEM19]],1))</f>
        <v>0</v>
      </c>
    </row>
    <row r="2355" spans="1:7" ht="15" x14ac:dyDescent="0.25">
      <c r="A2355" s="21">
        <v>636501</v>
      </c>
      <c r="B2355" t="s">
        <v>1039</v>
      </c>
      <c r="C2355" s="11" t="str">
        <f t="shared" si="37"/>
        <v>Analítica</v>
      </c>
      <c r="D2355" s="13"/>
      <c r="F2355" s="1" t="str">
        <f>CONCATENATE(Tabla13[[#This Row],[CODIGO CONTABLE]]," ",Tabla13[[#This Row],[DENOMINACIÓN]])</f>
        <v>636501 Internet</v>
      </c>
      <c r="G2355" s="1" t="b">
        <f>ISNUMBER(SEARCH($J$1,Tabla35[[#This Row],[DATO PCGEM19]],1))</f>
        <v>0</v>
      </c>
    </row>
    <row r="2356" spans="1:7" ht="15" x14ac:dyDescent="0.25">
      <c r="A2356" s="20">
        <v>6366</v>
      </c>
      <c r="B2356" t="s">
        <v>1040</v>
      </c>
      <c r="C2356" s="11" t="str">
        <f t="shared" si="37"/>
        <v>Divisionaria</v>
      </c>
      <c r="D2356" s="13"/>
      <c r="F2356" s="1" t="str">
        <f>CONCATENATE(Tabla13[[#This Row],[CODIGO CONTABLE]]," ",Tabla13[[#This Row],[DENOMINACIÓN]])</f>
        <v>6366 Radio</v>
      </c>
      <c r="G2356" s="1" t="b">
        <f>ISNUMBER(SEARCH($J$1,Tabla35[[#This Row],[DATO PCGEM19]],1))</f>
        <v>0</v>
      </c>
    </row>
    <row r="2357" spans="1:7" ht="15" x14ac:dyDescent="0.25">
      <c r="A2357" s="21">
        <v>636601</v>
      </c>
      <c r="B2357" t="s">
        <v>1040</v>
      </c>
      <c r="C2357" s="11" t="str">
        <f t="shared" si="37"/>
        <v>Analítica</v>
      </c>
      <c r="D2357" s="13"/>
      <c r="F2357" s="1" t="str">
        <f>CONCATENATE(Tabla13[[#This Row],[CODIGO CONTABLE]]," ",Tabla13[[#This Row],[DENOMINACIÓN]])</f>
        <v>636601 Radio</v>
      </c>
      <c r="G2357" s="1" t="b">
        <f>ISNUMBER(SEARCH($J$1,Tabla35[[#This Row],[DATO PCGEM19]],1))</f>
        <v>0</v>
      </c>
    </row>
    <row r="2358" spans="1:7" ht="15" x14ac:dyDescent="0.25">
      <c r="A2358" s="20">
        <v>6367</v>
      </c>
      <c r="B2358" t="s">
        <v>1041</v>
      </c>
      <c r="C2358" s="11" t="str">
        <f t="shared" si="37"/>
        <v>Divisionaria</v>
      </c>
      <c r="D2358" s="13"/>
      <c r="F2358" s="1" t="str">
        <f>CONCATENATE(Tabla13[[#This Row],[CODIGO CONTABLE]]," ",Tabla13[[#This Row],[DENOMINACIÓN]])</f>
        <v>6367 Cable</v>
      </c>
      <c r="G2358" s="1" t="b">
        <f>ISNUMBER(SEARCH($J$1,Tabla35[[#This Row],[DATO PCGEM19]],1))</f>
        <v>0</v>
      </c>
    </row>
    <row r="2359" spans="1:7" ht="15" x14ac:dyDescent="0.25">
      <c r="A2359" s="21">
        <v>636701</v>
      </c>
      <c r="B2359" t="s">
        <v>1041</v>
      </c>
      <c r="C2359" s="11" t="str">
        <f t="shared" si="37"/>
        <v>Analítica</v>
      </c>
      <c r="D2359" s="13"/>
      <c r="F2359" s="1" t="str">
        <f>CONCATENATE(Tabla13[[#This Row],[CODIGO CONTABLE]]," ",Tabla13[[#This Row],[DENOMINACIÓN]])</f>
        <v>636701 Cable</v>
      </c>
      <c r="G2359" s="1" t="b">
        <f>ISNUMBER(SEARCH($J$1,Tabla35[[#This Row],[DATO PCGEM19]],1))</f>
        <v>0</v>
      </c>
    </row>
    <row r="2360" spans="1:7" ht="15" x14ac:dyDescent="0.25">
      <c r="A2360" s="20">
        <v>637</v>
      </c>
      <c r="B2360" t="s">
        <v>1042</v>
      </c>
      <c r="C2360" s="11" t="str">
        <f t="shared" si="37"/>
        <v>Subcuenta</v>
      </c>
      <c r="D2360" s="13"/>
      <c r="F2360" s="1" t="str">
        <f>CONCATENATE(Tabla13[[#This Row],[CODIGO CONTABLE]]," ",Tabla13[[#This Row],[DENOMINACIÓN]])</f>
        <v>637 Publicidad, publicaciones, relaciones públicas</v>
      </c>
      <c r="G2360" s="1" t="b">
        <f>ISNUMBER(SEARCH($J$1,Tabla35[[#This Row],[DATO PCGEM19]],1))</f>
        <v>0</v>
      </c>
    </row>
    <row r="2361" spans="1:7" ht="15" x14ac:dyDescent="0.25">
      <c r="A2361" s="20">
        <v>6371</v>
      </c>
      <c r="B2361" t="s">
        <v>1043</v>
      </c>
      <c r="C2361" s="11" t="str">
        <f t="shared" si="37"/>
        <v>Divisionaria</v>
      </c>
      <c r="D2361" s="13"/>
      <c r="F2361" s="1" t="str">
        <f>CONCATENATE(Tabla13[[#This Row],[CODIGO CONTABLE]]," ",Tabla13[[#This Row],[DENOMINACIÓN]])</f>
        <v>6371 Publicidad</v>
      </c>
      <c r="G2361" s="1" t="b">
        <f>ISNUMBER(SEARCH($J$1,Tabla35[[#This Row],[DATO PCGEM19]],1))</f>
        <v>0</v>
      </c>
    </row>
    <row r="2362" spans="1:7" ht="15" x14ac:dyDescent="0.25">
      <c r="A2362" s="21">
        <v>637101</v>
      </c>
      <c r="B2362" t="s">
        <v>1044</v>
      </c>
      <c r="C2362" s="11" t="str">
        <f t="shared" si="37"/>
        <v>Analítica</v>
      </c>
      <c r="D2362" s="13"/>
      <c r="F2362" s="1" t="str">
        <f>CONCATENATE(Tabla13[[#This Row],[CODIGO CONTABLE]]," ",Tabla13[[#This Row],[DENOMINACIÓN]])</f>
        <v>637101 Publicidad radial y televisiva</v>
      </c>
      <c r="G2362" s="1" t="b">
        <f>ISNUMBER(SEARCH($J$1,Tabla35[[#This Row],[DATO PCGEM19]],1))</f>
        <v>0</v>
      </c>
    </row>
    <row r="2363" spans="1:7" ht="15" x14ac:dyDescent="0.25">
      <c r="A2363" s="21">
        <v>637102</v>
      </c>
      <c r="B2363" t="s">
        <v>1045</v>
      </c>
      <c r="C2363" s="11" t="str">
        <f t="shared" si="37"/>
        <v>Analítica</v>
      </c>
      <c r="D2363" s="13"/>
      <c r="F2363" s="1" t="str">
        <f>CONCATENATE(Tabla13[[#This Row],[CODIGO CONTABLE]]," ",Tabla13[[#This Row],[DENOMINACIÓN]])</f>
        <v>637102 Servicio de animación y activación</v>
      </c>
      <c r="G2363" s="1" t="b">
        <f>ISNUMBER(SEARCH($J$1,Tabla35[[#This Row],[DATO PCGEM19]],1))</f>
        <v>0</v>
      </c>
    </row>
    <row r="2364" spans="1:7" ht="15" x14ac:dyDescent="0.25">
      <c r="A2364" s="21">
        <v>637103</v>
      </c>
      <c r="B2364" t="s">
        <v>1046</v>
      </c>
      <c r="C2364" s="11" t="str">
        <f t="shared" si="37"/>
        <v>Analítica</v>
      </c>
      <c r="D2364" s="13"/>
      <c r="F2364" s="1" t="str">
        <f>CONCATENATE(Tabla13[[#This Row],[CODIGO CONTABLE]]," ",Tabla13[[#This Row],[DENOMINACIÓN]])</f>
        <v>637103 Servicio de publicidad en redes y pagina web</v>
      </c>
      <c r="G2364" s="1" t="b">
        <f>ISNUMBER(SEARCH($J$1,Tabla35[[#This Row],[DATO PCGEM19]],1))</f>
        <v>0</v>
      </c>
    </row>
    <row r="2365" spans="1:7" ht="15" x14ac:dyDescent="0.25">
      <c r="A2365" s="20">
        <v>6372</v>
      </c>
      <c r="B2365" t="s">
        <v>1047</v>
      </c>
      <c r="C2365" s="11" t="str">
        <f t="shared" si="37"/>
        <v>Divisionaria</v>
      </c>
      <c r="D2365" s="13"/>
      <c r="F2365" s="1" t="str">
        <f>CONCATENATE(Tabla13[[#This Row],[CODIGO CONTABLE]]," ",Tabla13[[#This Row],[DENOMINACIÓN]])</f>
        <v>6372 Publicaciones</v>
      </c>
      <c r="G2365" s="1" t="b">
        <f>ISNUMBER(SEARCH($J$1,Tabla35[[#This Row],[DATO PCGEM19]],1))</f>
        <v>0</v>
      </c>
    </row>
    <row r="2366" spans="1:7" ht="15" x14ac:dyDescent="0.25">
      <c r="A2366" s="21">
        <v>637201</v>
      </c>
      <c r="B2366" t="s">
        <v>1048</v>
      </c>
      <c r="C2366" s="11" t="str">
        <f t="shared" si="37"/>
        <v>Analítica</v>
      </c>
      <c r="D2366" s="13"/>
      <c r="F2366" s="1" t="str">
        <f>CONCATENATE(Tabla13[[#This Row],[CODIGO CONTABLE]]," ",Tabla13[[#This Row],[DENOMINACIÓN]])</f>
        <v>637201 Publicaciones clientes morosos</v>
      </c>
      <c r="G2366" s="1" t="b">
        <f>ISNUMBER(SEARCH($J$1,Tabla35[[#This Row],[DATO PCGEM19]],1))</f>
        <v>0</v>
      </c>
    </row>
    <row r="2367" spans="1:7" ht="15" x14ac:dyDescent="0.25">
      <c r="A2367" s="20">
        <v>6373</v>
      </c>
      <c r="B2367" t="s">
        <v>1049</v>
      </c>
      <c r="C2367" s="11" t="str">
        <f t="shared" si="37"/>
        <v>Divisionaria</v>
      </c>
      <c r="D2367" s="13"/>
      <c r="F2367" s="1" t="str">
        <f>CONCATENATE(Tabla13[[#This Row],[CODIGO CONTABLE]]," ",Tabla13[[#This Row],[DENOMINACIÓN]])</f>
        <v>6373 Relaciones públicas</v>
      </c>
      <c r="G2367" s="1" t="b">
        <f>ISNUMBER(SEARCH($J$1,Tabla35[[#This Row],[DATO PCGEM19]],1))</f>
        <v>0</v>
      </c>
    </row>
    <row r="2368" spans="1:7" ht="15" x14ac:dyDescent="0.25">
      <c r="A2368" s="21">
        <v>637301</v>
      </c>
      <c r="B2368" t="s">
        <v>1050</v>
      </c>
      <c r="C2368" s="11" t="str">
        <f t="shared" si="37"/>
        <v>Analítica</v>
      </c>
      <c r="D2368" s="13"/>
      <c r="F2368" s="1" t="str">
        <f>CONCATENATE(Tabla13[[#This Row],[CODIGO CONTABLE]]," ",Tabla13[[#This Row],[DENOMINACIÓN]])</f>
        <v>637301 Registros públicos</v>
      </c>
      <c r="G2368" s="1" t="b">
        <f>ISNUMBER(SEARCH($J$1,Tabla35[[#This Row],[DATO PCGEM19]],1))</f>
        <v>0</v>
      </c>
    </row>
    <row r="2369" spans="1:7" ht="15" x14ac:dyDescent="0.25">
      <c r="A2369" s="20">
        <v>638</v>
      </c>
      <c r="B2369" t="s">
        <v>1051</v>
      </c>
      <c r="C2369" s="11" t="str">
        <f t="shared" si="37"/>
        <v>Subcuenta</v>
      </c>
      <c r="D2369" s="13"/>
      <c r="F2369" s="1" t="str">
        <f>CONCATENATE(Tabla13[[#This Row],[CODIGO CONTABLE]]," ",Tabla13[[#This Row],[DENOMINACIÓN]])</f>
        <v>638 Servicios de contratistas</v>
      </c>
      <c r="G2369" s="1" t="b">
        <f>ISNUMBER(SEARCH($J$1,Tabla35[[#This Row],[DATO PCGEM19]],1))</f>
        <v>0</v>
      </c>
    </row>
    <row r="2370" spans="1:7" ht="15" x14ac:dyDescent="0.25">
      <c r="A2370" s="21">
        <v>638101</v>
      </c>
      <c r="B2370" t="s">
        <v>1051</v>
      </c>
      <c r="C2370" s="11" t="str">
        <f t="shared" si="37"/>
        <v>Analítica</v>
      </c>
      <c r="D2370" s="13"/>
      <c r="F2370" s="1" t="str">
        <f>CONCATENATE(Tabla13[[#This Row],[CODIGO CONTABLE]]," ",Tabla13[[#This Row],[DENOMINACIÓN]])</f>
        <v>638101 Servicios de contratistas</v>
      </c>
      <c r="G2370" s="1" t="b">
        <f>ISNUMBER(SEARCH($J$1,Tabla35[[#This Row],[DATO PCGEM19]],1))</f>
        <v>0</v>
      </c>
    </row>
    <row r="2371" spans="1:7" ht="15" x14ac:dyDescent="0.25">
      <c r="A2371" s="20">
        <v>639</v>
      </c>
      <c r="B2371" t="s">
        <v>1052</v>
      </c>
      <c r="C2371" s="11" t="str">
        <f t="shared" si="37"/>
        <v>Subcuenta</v>
      </c>
      <c r="D2371" s="13"/>
      <c r="F2371" s="1" t="str">
        <f>CONCATENATE(Tabla13[[#This Row],[CODIGO CONTABLE]]," ",Tabla13[[#This Row],[DENOMINACIÓN]])</f>
        <v>639 Otros servicios prestados por terceros</v>
      </c>
      <c r="G2371" s="1" t="b">
        <f>ISNUMBER(SEARCH($J$1,Tabla35[[#This Row],[DATO PCGEM19]],1))</f>
        <v>0</v>
      </c>
    </row>
    <row r="2372" spans="1:7" ht="15" x14ac:dyDescent="0.25">
      <c r="A2372" s="20">
        <v>6391</v>
      </c>
      <c r="B2372" t="s">
        <v>1053</v>
      </c>
      <c r="C2372" s="11" t="str">
        <f t="shared" si="37"/>
        <v>Divisionaria</v>
      </c>
      <c r="D2372" s="13"/>
      <c r="F2372" s="1" t="str">
        <f>CONCATENATE(Tabla13[[#This Row],[CODIGO CONTABLE]]," ",Tabla13[[#This Row],[DENOMINACIÓN]])</f>
        <v>6391 Gastos bancarios</v>
      </c>
      <c r="G2372" s="1" t="b">
        <f>ISNUMBER(SEARCH($J$1,Tabla35[[#This Row],[DATO PCGEM19]],1))</f>
        <v>0</v>
      </c>
    </row>
    <row r="2373" spans="1:7" ht="15" x14ac:dyDescent="0.25">
      <c r="A2373" s="21">
        <v>639101</v>
      </c>
      <c r="B2373" t="s">
        <v>1054</v>
      </c>
      <c r="C2373" s="11" t="str">
        <f t="shared" si="37"/>
        <v>Analítica</v>
      </c>
      <c r="D2373" s="13"/>
      <c r="F2373" s="1" t="str">
        <f>CONCATENATE(Tabla13[[#This Row],[CODIGO CONTABLE]]," ",Tabla13[[#This Row],[DENOMINACIÓN]])</f>
        <v>639101 Comisiones bancarias</v>
      </c>
      <c r="G2373" s="1" t="b">
        <f>ISNUMBER(SEARCH($J$1,Tabla35[[#This Row],[DATO PCGEM19]],1))</f>
        <v>0</v>
      </c>
    </row>
    <row r="2374" spans="1:7" ht="15" x14ac:dyDescent="0.25">
      <c r="A2374" s="21">
        <v>639102</v>
      </c>
      <c r="B2374" t="s">
        <v>1055</v>
      </c>
      <c r="C2374" s="11" t="str">
        <f t="shared" si="37"/>
        <v>Analítica</v>
      </c>
      <c r="D2374" s="13"/>
      <c r="F2374" s="1" t="str">
        <f>CONCATENATE(Tabla13[[#This Row],[CODIGO CONTABLE]]," ",Tabla13[[#This Row],[DENOMINACIÓN]])</f>
        <v>639102 Mantenimiento de cuenta</v>
      </c>
      <c r="G2374" s="1" t="b">
        <f>ISNUMBER(SEARCH($J$1,Tabla35[[#This Row],[DATO PCGEM19]],1))</f>
        <v>0</v>
      </c>
    </row>
    <row r="2375" spans="1:7" ht="15" x14ac:dyDescent="0.25">
      <c r="A2375" s="21">
        <v>639103</v>
      </c>
      <c r="B2375" t="s">
        <v>1056</v>
      </c>
      <c r="C2375" s="11" t="str">
        <f t="shared" si="37"/>
        <v>Analítica</v>
      </c>
      <c r="D2375" s="13"/>
      <c r="F2375" s="1" t="str">
        <f>CONCATENATE(Tabla13[[#This Row],[CODIGO CONTABLE]]," ",Tabla13[[#This Row],[DENOMINACIÓN]])</f>
        <v>639103 Portes bancarios</v>
      </c>
      <c r="G2375" s="1" t="b">
        <f>ISNUMBER(SEARCH($J$1,Tabla35[[#This Row],[DATO PCGEM19]],1))</f>
        <v>0</v>
      </c>
    </row>
    <row r="2376" spans="1:7" ht="15" x14ac:dyDescent="0.25">
      <c r="A2376" s="21">
        <v>639104</v>
      </c>
      <c r="B2376" t="s">
        <v>1057</v>
      </c>
      <c r="C2376" s="11" t="str">
        <f t="shared" si="37"/>
        <v>Analítica</v>
      </c>
      <c r="D2376" s="13"/>
      <c r="F2376" s="1" t="str">
        <f>CONCATENATE(Tabla13[[#This Row],[CODIGO CONTABLE]]," ",Tabla13[[#This Row],[DENOMINACIÓN]])</f>
        <v>639104 Envío de estado de cuenta</v>
      </c>
      <c r="G2376" s="1" t="b">
        <f>ISNUMBER(SEARCH($J$1,Tabla35[[#This Row],[DATO PCGEM19]],1))</f>
        <v>0</v>
      </c>
    </row>
    <row r="2377" spans="1:7" ht="15" x14ac:dyDescent="0.25">
      <c r="A2377" s="21">
        <v>639111</v>
      </c>
      <c r="B2377" t="s">
        <v>1058</v>
      </c>
      <c r="C2377" s="11" t="str">
        <f t="shared" si="37"/>
        <v>Analítica</v>
      </c>
      <c r="D2377" s="13"/>
      <c r="F2377" s="1" t="str">
        <f>CONCATENATE(Tabla13[[#This Row],[CODIGO CONTABLE]]," ",Tabla13[[#This Row],[DENOMINACIÓN]])</f>
        <v>639111 Comisiones visanet</v>
      </c>
      <c r="G2377" s="1" t="b">
        <f>ISNUMBER(SEARCH($J$1,Tabla35[[#This Row],[DATO PCGEM19]],1))</f>
        <v>0</v>
      </c>
    </row>
    <row r="2378" spans="1:7" ht="15" x14ac:dyDescent="0.25">
      <c r="A2378" s="21">
        <v>639112</v>
      </c>
      <c r="B2378" t="s">
        <v>1059</v>
      </c>
      <c r="C2378" s="11" t="str">
        <f t="shared" si="37"/>
        <v>Analítica</v>
      </c>
      <c r="D2378" s="13"/>
      <c r="F2378" s="1" t="str">
        <f>CONCATENATE(Tabla13[[#This Row],[CODIGO CONTABLE]]," ",Tabla13[[#This Row],[DENOMINACIÓN]])</f>
        <v>639112 Comisiones medios de pago</v>
      </c>
      <c r="G2378" s="1" t="b">
        <f>ISNUMBER(SEARCH($J$1,Tabla35[[#This Row],[DATO PCGEM19]],1))</f>
        <v>0</v>
      </c>
    </row>
    <row r="2379" spans="1:7" ht="15" x14ac:dyDescent="0.25">
      <c r="A2379" s="21">
        <v>639113</v>
      </c>
      <c r="B2379" t="s">
        <v>1060</v>
      </c>
      <c r="C2379" s="11" t="str">
        <f t="shared" si="37"/>
        <v>Analítica</v>
      </c>
      <c r="D2379" s="13"/>
      <c r="F2379" s="1" t="str">
        <f>CONCATENATE(Tabla13[[#This Row],[CODIGO CONTABLE]]," ",Tabla13[[#This Row],[DENOMINACIÓN]])</f>
        <v>639113 Comisiones express net</v>
      </c>
      <c r="G2379" s="1" t="b">
        <f>ISNUMBER(SEARCH($J$1,Tabla35[[#This Row],[DATO PCGEM19]],1))</f>
        <v>0</v>
      </c>
    </row>
    <row r="2380" spans="1:7" ht="15" x14ac:dyDescent="0.25">
      <c r="A2380" s="21">
        <v>639114</v>
      </c>
      <c r="B2380" t="s">
        <v>1061</v>
      </c>
      <c r="C2380" s="11" t="str">
        <f t="shared" si="37"/>
        <v>Analítica</v>
      </c>
      <c r="D2380" s="13"/>
      <c r="F2380" s="1" t="str">
        <f>CONCATENATE(Tabla13[[#This Row],[CODIGO CONTABLE]]," ",Tabla13[[#This Row],[DENOMINACIÓN]])</f>
        <v>639114 Comisiones diners club</v>
      </c>
      <c r="G2380" s="1" t="b">
        <f>ISNUMBER(SEARCH($J$1,Tabla35[[#This Row],[DATO PCGEM19]],1))</f>
        <v>0</v>
      </c>
    </row>
    <row r="2381" spans="1:7" ht="15" x14ac:dyDescent="0.25">
      <c r="A2381" s="20">
        <v>6392</v>
      </c>
      <c r="B2381" t="s">
        <v>1062</v>
      </c>
      <c r="C2381" s="11" t="str">
        <f t="shared" si="37"/>
        <v>Divisionaria</v>
      </c>
      <c r="D2381" s="13"/>
      <c r="F2381" s="1" t="str">
        <f>CONCATENATE(Tabla13[[#This Row],[CODIGO CONTABLE]]," ",Tabla13[[#This Row],[DENOMINACIÓN]])</f>
        <v>6392 Gastos de laboratorio</v>
      </c>
      <c r="G2381" s="1" t="b">
        <f>ISNUMBER(SEARCH($J$1,Tabla35[[#This Row],[DATO PCGEM19]],1))</f>
        <v>0</v>
      </c>
    </row>
    <row r="2382" spans="1:7" ht="15" x14ac:dyDescent="0.25">
      <c r="A2382" s="21">
        <v>639201</v>
      </c>
      <c r="B2382" t="s">
        <v>1062</v>
      </c>
      <c r="C2382" s="11" t="str">
        <f t="shared" si="37"/>
        <v>Analítica</v>
      </c>
      <c r="D2382" s="13"/>
      <c r="F2382" s="1" t="str">
        <f>CONCATENATE(Tabla13[[#This Row],[CODIGO CONTABLE]]," ",Tabla13[[#This Row],[DENOMINACIÓN]])</f>
        <v>639201 Gastos de laboratorio</v>
      </c>
      <c r="G2382" s="1" t="b">
        <f>ISNUMBER(SEARCH($J$1,Tabla35[[#This Row],[DATO PCGEM19]],1))</f>
        <v>0</v>
      </c>
    </row>
    <row r="2383" spans="1:7" ht="15" x14ac:dyDescent="0.25">
      <c r="A2383" s="20">
        <v>639300</v>
      </c>
      <c r="B2383" t="s">
        <v>1063</v>
      </c>
      <c r="C2383" s="11" t="str">
        <f t="shared" si="37"/>
        <v>Analítica</v>
      </c>
      <c r="D2383" s="13"/>
      <c r="F2383" s="1" t="str">
        <f>CONCATENATE(Tabla13[[#This Row],[CODIGO CONTABLE]]," ",Tabla13[[#This Row],[DENOMINACIÓN]])</f>
        <v>639300 Recibo por honorarios</v>
      </c>
      <c r="G2383" s="1" t="b">
        <f>ISNUMBER(SEARCH($J$1,Tabla35[[#This Row],[DATO PCGEM19]],1))</f>
        <v>0</v>
      </c>
    </row>
    <row r="2384" spans="1:7" ht="15" x14ac:dyDescent="0.25">
      <c r="A2384" s="21">
        <v>639301</v>
      </c>
      <c r="B2384" t="s">
        <v>1064</v>
      </c>
      <c r="C2384" s="11" t="str">
        <f t="shared" si="37"/>
        <v>Analítica</v>
      </c>
      <c r="D2384" s="13"/>
      <c r="F2384" s="1" t="str">
        <f>CONCATENATE(Tabla13[[#This Row],[CODIGO CONTABLE]]," ",Tabla13[[#This Row],[DENOMINACIÓN]])</f>
        <v>639301 Impresión de comprobantes de pago</v>
      </c>
      <c r="G2384" s="1" t="b">
        <f>ISNUMBER(SEARCH($J$1,Tabla35[[#This Row],[DATO PCGEM19]],1))</f>
        <v>0</v>
      </c>
    </row>
    <row r="2385" spans="1:7" ht="15" x14ac:dyDescent="0.25">
      <c r="A2385" s="21">
        <v>639302</v>
      </c>
      <c r="B2385" t="s">
        <v>1065</v>
      </c>
      <c r="C2385" s="11" t="str">
        <f t="shared" si="37"/>
        <v>Analítica</v>
      </c>
      <c r="D2385" s="13"/>
      <c r="F2385" s="1" t="str">
        <f>CONCATENATE(Tabla13[[#This Row],[CODIGO CONTABLE]]," ",Tabla13[[#This Row],[DENOMINACIÓN]])</f>
        <v>639302 Impresión de publicidad</v>
      </c>
      <c r="G2385" s="1" t="b">
        <f>ISNUMBER(SEARCH($J$1,Tabla35[[#This Row],[DATO PCGEM19]],1))</f>
        <v>0</v>
      </c>
    </row>
    <row r="2386" spans="1:7" ht="15" x14ac:dyDescent="0.25">
      <c r="A2386" s="21">
        <v>639303</v>
      </c>
      <c r="B2386" t="s">
        <v>1066</v>
      </c>
      <c r="C2386" s="11" t="str">
        <f t="shared" si="37"/>
        <v>Analítica</v>
      </c>
      <c r="D2386" s="13"/>
      <c r="F2386" s="1" t="str">
        <f>CONCATENATE(Tabla13[[#This Row],[CODIGO CONTABLE]]," ",Tabla13[[#This Row],[DENOMINACIÓN]])</f>
        <v>639303 Impresión de documentos internos y otros</v>
      </c>
      <c r="G2386" s="1" t="b">
        <f>ISNUMBER(SEARCH($J$1,Tabla35[[#This Row],[DATO PCGEM19]],1))</f>
        <v>0</v>
      </c>
    </row>
    <row r="2387" spans="1:7" ht="15" x14ac:dyDescent="0.25">
      <c r="A2387" s="21">
        <v>639304</v>
      </c>
      <c r="B2387" t="s">
        <v>1067</v>
      </c>
      <c r="C2387" s="11" t="str">
        <f t="shared" ref="C2387:C2451" si="38">IF(LEN(A2387)=1, "Elemento", IF(LEN(A2387)=2, "Cuenta", IF(LEN(A2387)=3, "Subcuenta", IF(LEN(A2387)=4, "Divisionaria", IF(LEN(A2387)=5, "Subdivisionaria", "Analítica")))))</f>
        <v>Analítica</v>
      </c>
      <c r="D2387" s="13"/>
      <c r="F2387" s="1" t="str">
        <f>CONCATENATE(Tabla13[[#This Row],[CODIGO CONTABLE]]," ",Tabla13[[#This Row],[DENOMINACIÓN]])</f>
        <v>639304 Empastado de libros contables</v>
      </c>
      <c r="G2387" s="1" t="b">
        <f>ISNUMBER(SEARCH($J$1,Tabla35[[#This Row],[DATO PCGEM19]],1))</f>
        <v>0</v>
      </c>
    </row>
    <row r="2388" spans="1:7" ht="15" x14ac:dyDescent="0.25">
      <c r="A2388" s="21">
        <v>639401</v>
      </c>
      <c r="B2388" t="s">
        <v>1068</v>
      </c>
      <c r="C2388" s="11" t="str">
        <f t="shared" si="38"/>
        <v>Analítica</v>
      </c>
      <c r="D2388" s="13"/>
      <c r="F2388" s="1" t="str">
        <f>CONCATENATE(Tabla13[[#This Row],[CODIGO CONTABLE]]," ",Tabla13[[#This Row],[DENOMINACIÓN]])</f>
        <v>639401 Gastos notariales</v>
      </c>
      <c r="G2388" s="1" t="b">
        <f>ISNUMBER(SEARCH($J$1,Tabla35[[#This Row],[DATO PCGEM19]],1))</f>
        <v>0</v>
      </c>
    </row>
    <row r="2389" spans="1:7" ht="15" x14ac:dyDescent="0.25">
      <c r="A2389" s="21">
        <v>639501</v>
      </c>
      <c r="B2389" t="s">
        <v>1069</v>
      </c>
      <c r="C2389" s="11" t="str">
        <f t="shared" si="38"/>
        <v>Analítica</v>
      </c>
      <c r="D2389" s="13"/>
      <c r="F2389" s="1" t="str">
        <f>CONCATENATE(Tabla13[[#This Row],[CODIGO CONTABLE]]," ",Tabla13[[#This Row],[DENOMINACIÓN]])</f>
        <v>639501 Estacionamiento</v>
      </c>
      <c r="G2389" s="1" t="b">
        <f>ISNUMBER(SEARCH($J$1,Tabla35[[#This Row],[DATO PCGEM19]],1))</f>
        <v>0</v>
      </c>
    </row>
    <row r="2390" spans="1:7" ht="15" x14ac:dyDescent="0.25">
      <c r="A2390" s="21">
        <v>639601</v>
      </c>
      <c r="B2390" t="s">
        <v>1070</v>
      </c>
      <c r="C2390" s="11" t="str">
        <f t="shared" si="38"/>
        <v>Analítica</v>
      </c>
      <c r="D2390" s="13"/>
      <c r="F2390" s="1" t="str">
        <f>CONCATENATE(Tabla13[[#This Row],[CODIGO CONTABLE]]," ",Tabla13[[#This Row],[DENOMINACIÓN]])</f>
        <v>639601 Servicio de cambio dedólares</v>
      </c>
      <c r="G2390" s="1" t="b">
        <f>ISNUMBER(SEARCH($J$1,Tabla35[[#This Row],[DATO PCGEM19]],1))</f>
        <v>0</v>
      </c>
    </row>
    <row r="2391" spans="1:7" ht="15" x14ac:dyDescent="0.25">
      <c r="A2391" s="21">
        <v>639701</v>
      </c>
      <c r="B2391" t="s">
        <v>1071</v>
      </c>
      <c r="C2391" s="11" t="str">
        <f t="shared" si="38"/>
        <v>Analítica</v>
      </c>
      <c r="D2391" s="13"/>
      <c r="F2391" s="1" t="str">
        <f>CONCATENATE(Tabla13[[#This Row],[CODIGO CONTABLE]]," ",Tabla13[[#This Row],[DENOMINACIÓN]])</f>
        <v>639701 Servicio de mantenimiento y limpieza</v>
      </c>
      <c r="G2391" s="1" t="b">
        <f>ISNUMBER(SEARCH($J$1,Tabla35[[#This Row],[DATO PCGEM19]],1))</f>
        <v>0</v>
      </c>
    </row>
    <row r="2392" spans="1:7" ht="15" x14ac:dyDescent="0.25">
      <c r="A2392" s="21">
        <v>639707</v>
      </c>
      <c r="B2392" t="s">
        <v>1072</v>
      </c>
      <c r="C2392" s="11" t="str">
        <f t="shared" si="38"/>
        <v>Analítica</v>
      </c>
      <c r="D2392" s="13"/>
      <c r="F2392" s="1" t="str">
        <f>CONCATENATE(Tabla13[[#This Row],[CODIGO CONTABLE]]," ",Tabla13[[#This Row],[DENOMINACIÓN]])</f>
        <v>639707 Servicio de google mantenimiento de dominio</v>
      </c>
      <c r="G2392" s="1" t="b">
        <f>ISNUMBER(SEARCH($J$1,Tabla35[[#This Row],[DATO PCGEM19]],1))</f>
        <v>0</v>
      </c>
    </row>
    <row r="2393" spans="1:7" ht="15" x14ac:dyDescent="0.25">
      <c r="A2393" s="21">
        <v>639708</v>
      </c>
      <c r="B2393" t="s">
        <v>1073</v>
      </c>
      <c r="C2393" s="11" t="str">
        <f t="shared" si="38"/>
        <v>Analítica</v>
      </c>
      <c r="D2393" s="13"/>
      <c r="F2393" s="1" t="str">
        <f>CONCATENATE(Tabla13[[#This Row],[CODIGO CONTABLE]]," ",Tabla13[[#This Row],[DENOMINACIÓN]])</f>
        <v>639708 Servicio de zoom software de videoconferencia</v>
      </c>
      <c r="G2393" s="1" t="b">
        <f>ISNUMBER(SEARCH($J$1,Tabla35[[#This Row],[DATO PCGEM19]],1))</f>
        <v>0</v>
      </c>
    </row>
    <row r="2394" spans="1:7" ht="15" x14ac:dyDescent="0.25">
      <c r="A2394" s="21">
        <v>639901</v>
      </c>
      <c r="B2394" t="s">
        <v>1074</v>
      </c>
      <c r="C2394" s="11" t="str">
        <f t="shared" si="38"/>
        <v>Analítica</v>
      </c>
      <c r="D2394" s="13"/>
      <c r="F2394" s="1" t="str">
        <f>CONCATENATE(Tabla13[[#This Row],[CODIGO CONTABLE]]," ",Tabla13[[#This Row],[DENOMINACIÓN]])</f>
        <v>639901 Servicio de recarga de extintores</v>
      </c>
      <c r="G2394" s="1" t="b">
        <f>ISNUMBER(SEARCH($J$1,Tabla35[[#This Row],[DATO PCGEM19]],1))</f>
        <v>0</v>
      </c>
    </row>
    <row r="2395" spans="1:7" ht="15" x14ac:dyDescent="0.25">
      <c r="A2395" s="21">
        <v>639902</v>
      </c>
      <c r="B2395" t="s">
        <v>1075</v>
      </c>
      <c r="C2395" s="11" t="str">
        <f t="shared" si="38"/>
        <v>Analítica</v>
      </c>
      <c r="D2395" s="13"/>
      <c r="F2395" s="1" t="str">
        <f>CONCATENATE(Tabla13[[#This Row],[CODIGO CONTABLE]]," ",Tabla13[[#This Row],[DENOMINACIÓN]])</f>
        <v>639902 Servicio de consulta de datos</v>
      </c>
      <c r="G2395" s="1" t="b">
        <f>ISNUMBER(SEARCH($J$1,Tabla35[[#This Row],[DATO PCGEM19]],1))</f>
        <v>0</v>
      </c>
    </row>
    <row r="2396" spans="1:7" ht="15" x14ac:dyDescent="0.25">
      <c r="A2396" s="21">
        <v>639903</v>
      </c>
      <c r="B2396" t="s">
        <v>1076</v>
      </c>
      <c r="C2396" s="11" t="str">
        <f t="shared" si="38"/>
        <v>Analítica</v>
      </c>
      <c r="D2396" s="13"/>
      <c r="F2396" s="1" t="str">
        <f>CONCATENATE(Tabla13[[#This Row],[CODIGO CONTABLE]]," ",Tabla13[[#This Row],[DENOMINACIÓN]])</f>
        <v>639903 Servicio de fumigación</v>
      </c>
      <c r="G2396" s="1" t="b">
        <f>ISNUMBER(SEARCH($J$1,Tabla35[[#This Row],[DATO PCGEM19]],1))</f>
        <v>0</v>
      </c>
    </row>
    <row r="2397" spans="1:7" ht="15" x14ac:dyDescent="0.25">
      <c r="A2397" s="18">
        <v>64</v>
      </c>
      <c r="B2397" s="19" t="s">
        <v>62</v>
      </c>
      <c r="C2397" s="11" t="str">
        <f t="shared" si="38"/>
        <v>Cuenta</v>
      </c>
      <c r="D2397" s="13"/>
      <c r="F2397" s="1" t="str">
        <f>CONCATENATE(Tabla13[[#This Row],[CODIGO CONTABLE]]," ",Tabla13[[#This Row],[DENOMINACIÓN]])</f>
        <v>64 GASTOS POR TRIBUTOS</v>
      </c>
      <c r="G2397" s="1" t="b">
        <f>ISNUMBER(SEARCH($J$1,Tabla35[[#This Row],[DATO PCGEM19]],1))</f>
        <v>0</v>
      </c>
    </row>
    <row r="2398" spans="1:7" ht="15" x14ac:dyDescent="0.25">
      <c r="A2398" s="20">
        <v>641</v>
      </c>
      <c r="B2398" t="s">
        <v>698</v>
      </c>
      <c r="C2398" s="11" t="str">
        <f t="shared" si="38"/>
        <v>Subcuenta</v>
      </c>
      <c r="D2398" s="13"/>
      <c r="F2398" s="1" t="str">
        <f>CONCATENATE(Tabla13[[#This Row],[CODIGO CONTABLE]]," ",Tabla13[[#This Row],[DENOMINACIÓN]])</f>
        <v>641 Gobierno nacional</v>
      </c>
      <c r="G2398" s="1" t="b">
        <f>ISNUMBER(SEARCH($J$1,Tabla35[[#This Row],[DATO PCGEM19]],1))</f>
        <v>0</v>
      </c>
    </row>
    <row r="2399" spans="1:7" ht="15" x14ac:dyDescent="0.25">
      <c r="A2399" s="20">
        <v>6411</v>
      </c>
      <c r="B2399" t="s">
        <v>1077</v>
      </c>
      <c r="C2399" s="11" t="str">
        <f t="shared" si="38"/>
        <v>Divisionaria</v>
      </c>
      <c r="D2399" s="13"/>
      <c r="F2399" s="1" t="str">
        <f>CONCATENATE(Tabla13[[#This Row],[CODIGO CONTABLE]]," ",Tabla13[[#This Row],[DENOMINACIÓN]])</f>
        <v>6411 Impuesto general a las ventas y selectivo al consumo</v>
      </c>
      <c r="G2399" s="1" t="b">
        <f>ISNUMBER(SEARCH($J$1,Tabla35[[#This Row],[DATO PCGEM19]],1))</f>
        <v>0</v>
      </c>
    </row>
    <row r="2400" spans="1:7" ht="15" x14ac:dyDescent="0.25">
      <c r="A2400" s="21">
        <v>641101</v>
      </c>
      <c r="B2400" t="s">
        <v>1078</v>
      </c>
      <c r="C2400" s="11" t="str">
        <f t="shared" si="38"/>
        <v>Analítica</v>
      </c>
      <c r="D2400" s="13"/>
      <c r="F2400" s="1" t="str">
        <f>CONCATENATE(Tabla13[[#This Row],[CODIGO CONTABLE]]," ",Tabla13[[#This Row],[DENOMINACIÓN]])</f>
        <v>641101 Impuesto general a las ventas isc</v>
      </c>
      <c r="G2400" s="1" t="b">
        <f>ISNUMBER(SEARCH($J$1,Tabla35[[#This Row],[DATO PCGEM19]],1))</f>
        <v>0</v>
      </c>
    </row>
    <row r="2401" spans="1:7" ht="15" x14ac:dyDescent="0.25">
      <c r="A2401" s="20">
        <v>6412</v>
      </c>
      <c r="B2401" t="s">
        <v>726</v>
      </c>
      <c r="C2401" s="11" t="str">
        <f t="shared" si="38"/>
        <v>Divisionaria</v>
      </c>
      <c r="D2401" s="13"/>
      <c r="F2401" s="1" t="str">
        <f>CONCATENATE(Tabla13[[#This Row],[CODIGO CONTABLE]]," ",Tabla13[[#This Row],[DENOMINACIÓN]])</f>
        <v>6412 Impuesto a las transacciones financieras</v>
      </c>
      <c r="G2401" s="1" t="b">
        <f>ISNUMBER(SEARCH($J$1,Tabla35[[#This Row],[DATO PCGEM19]],1))</f>
        <v>0</v>
      </c>
    </row>
    <row r="2402" spans="1:7" ht="15" x14ac:dyDescent="0.25">
      <c r="A2402" s="21">
        <v>641201</v>
      </c>
      <c r="B2402" t="s">
        <v>726</v>
      </c>
      <c r="C2402" s="11" t="str">
        <f t="shared" si="38"/>
        <v>Analítica</v>
      </c>
      <c r="D2402" s="13"/>
      <c r="F2402" s="1" t="str">
        <f>CONCATENATE(Tabla13[[#This Row],[CODIGO CONTABLE]]," ",Tabla13[[#This Row],[DENOMINACIÓN]])</f>
        <v>641201 Impuesto a las transacciones financieras</v>
      </c>
      <c r="G2402" s="1" t="b">
        <f>ISNUMBER(SEARCH($J$1,Tabla35[[#This Row],[DATO PCGEM19]],1))</f>
        <v>0</v>
      </c>
    </row>
    <row r="2403" spans="1:7" ht="15" x14ac:dyDescent="0.25">
      <c r="A2403" s="21">
        <v>641202</v>
      </c>
      <c r="B2403" t="s">
        <v>1079</v>
      </c>
      <c r="C2403" s="11" t="str">
        <f t="shared" si="38"/>
        <v>Analítica</v>
      </c>
      <c r="D2403" s="13"/>
      <c r="F2403" s="1" t="str">
        <f>CONCATENATE(Tabla13[[#This Row],[CODIGO CONTABLE]]," ",Tabla13[[#This Row],[DENOMINACIÓN]])</f>
        <v>641202 ITF operaciones financieras</v>
      </c>
      <c r="G2403" s="1" t="b">
        <f>ISNUMBER(SEARCH($J$1,Tabla35[[#This Row],[DATO PCGEM19]],1))</f>
        <v>0</v>
      </c>
    </row>
    <row r="2404" spans="1:7" ht="15" x14ac:dyDescent="0.25">
      <c r="A2404" s="20">
        <v>6413</v>
      </c>
      <c r="B2404" t="s">
        <v>730</v>
      </c>
      <c r="C2404" s="11" t="str">
        <f t="shared" si="38"/>
        <v>Divisionaria</v>
      </c>
      <c r="D2404" s="13"/>
      <c r="F2404" s="1" t="str">
        <f>CONCATENATE(Tabla13[[#This Row],[CODIGO CONTABLE]]," ",Tabla13[[#This Row],[DENOMINACIÓN]])</f>
        <v>6413 Impuesto temporal a los activos netos</v>
      </c>
      <c r="G2404" s="1" t="b">
        <f>ISNUMBER(SEARCH($J$1,Tabla35[[#This Row],[DATO PCGEM19]],1))</f>
        <v>0</v>
      </c>
    </row>
    <row r="2405" spans="1:7" ht="15" x14ac:dyDescent="0.25">
      <c r="A2405" s="21">
        <v>641301</v>
      </c>
      <c r="B2405" t="s">
        <v>730</v>
      </c>
      <c r="C2405" s="11" t="str">
        <f t="shared" si="38"/>
        <v>Analítica</v>
      </c>
      <c r="D2405" s="13"/>
      <c r="F2405" s="1" t="str">
        <f>CONCATENATE(Tabla13[[#This Row],[CODIGO CONTABLE]]," ",Tabla13[[#This Row],[DENOMINACIÓN]])</f>
        <v>641301 Impuesto temporal a los activos netos</v>
      </c>
      <c r="G2405" s="1" t="b">
        <f>ISNUMBER(SEARCH($J$1,Tabla35[[#This Row],[DATO PCGEM19]],1))</f>
        <v>0</v>
      </c>
    </row>
    <row r="2406" spans="1:7" ht="15" x14ac:dyDescent="0.25">
      <c r="A2406" s="20">
        <v>6414</v>
      </c>
      <c r="B2406" t="s">
        <v>1080</v>
      </c>
      <c r="C2406" s="11" t="str">
        <f t="shared" si="38"/>
        <v>Divisionaria</v>
      </c>
      <c r="D2406" s="13"/>
      <c r="F2406" s="1" t="str">
        <f>CONCATENATE(Tabla13[[#This Row],[CODIGO CONTABLE]]," ",Tabla13[[#This Row],[DENOMINACIÓN]])</f>
        <v>6414 Impuesto a los juegos de casino y máquinas tragamonedas</v>
      </c>
      <c r="G2406" s="1" t="b">
        <f>ISNUMBER(SEARCH($J$1,Tabla35[[#This Row],[DATO PCGEM19]],1))</f>
        <v>0</v>
      </c>
    </row>
    <row r="2407" spans="1:7" ht="15" x14ac:dyDescent="0.25">
      <c r="A2407" s="21">
        <v>641401</v>
      </c>
      <c r="B2407" t="s">
        <v>1080</v>
      </c>
      <c r="C2407" s="11" t="str">
        <f t="shared" si="38"/>
        <v>Analítica</v>
      </c>
      <c r="D2407" s="13"/>
      <c r="F2407" s="1" t="str">
        <f>CONCATENATE(Tabla13[[#This Row],[CODIGO CONTABLE]]," ",Tabla13[[#This Row],[DENOMINACIÓN]])</f>
        <v>641401 Impuesto a los juegos de casino y máquinas tragamonedas</v>
      </c>
      <c r="G2407" s="1" t="b">
        <f>ISNUMBER(SEARCH($J$1,Tabla35[[#This Row],[DATO PCGEM19]],1))</f>
        <v>0</v>
      </c>
    </row>
    <row r="2408" spans="1:7" ht="15" x14ac:dyDescent="0.25">
      <c r="A2408" s="20">
        <v>6415</v>
      </c>
      <c r="B2408" t="s">
        <v>1081</v>
      </c>
      <c r="C2408" s="11" t="str">
        <f t="shared" si="38"/>
        <v>Divisionaria</v>
      </c>
      <c r="D2408" s="13"/>
      <c r="F2408" s="1" t="str">
        <f>CONCATENATE(Tabla13[[#This Row],[CODIGO CONTABLE]]," ",Tabla13[[#This Row],[DENOMINACIÓN]])</f>
        <v>6415 Regalías mineras</v>
      </c>
      <c r="G2408" s="1" t="b">
        <f>ISNUMBER(SEARCH($J$1,Tabla35[[#This Row],[DATO PCGEM19]],1))</f>
        <v>0</v>
      </c>
    </row>
    <row r="2409" spans="1:7" ht="15" x14ac:dyDescent="0.25">
      <c r="A2409" s="21">
        <v>641501</v>
      </c>
      <c r="B2409" t="s">
        <v>1081</v>
      </c>
      <c r="C2409" s="11" t="str">
        <f t="shared" si="38"/>
        <v>Analítica</v>
      </c>
      <c r="D2409" s="13"/>
      <c r="F2409" s="1" t="str">
        <f>CONCATENATE(Tabla13[[#This Row],[CODIGO CONTABLE]]," ",Tabla13[[#This Row],[DENOMINACIÓN]])</f>
        <v>641501 Regalías mineras</v>
      </c>
      <c r="G2409" s="1" t="b">
        <f>ISNUMBER(SEARCH($J$1,Tabla35[[#This Row],[DATO PCGEM19]],1))</f>
        <v>0</v>
      </c>
    </row>
    <row r="2410" spans="1:7" ht="15" x14ac:dyDescent="0.25">
      <c r="A2410" s="20">
        <v>6416</v>
      </c>
      <c r="B2410" t="s">
        <v>1082</v>
      </c>
      <c r="C2410" s="11" t="str">
        <f t="shared" si="38"/>
        <v>Divisionaria</v>
      </c>
      <c r="D2410" s="13"/>
      <c r="F2410" s="1" t="str">
        <f>CONCATENATE(Tabla13[[#This Row],[CODIGO CONTABLE]]," ",Tabla13[[#This Row],[DENOMINACIÓN]])</f>
        <v>6416 Cánones</v>
      </c>
      <c r="G2410" s="1" t="b">
        <f>ISNUMBER(SEARCH($J$1,Tabla35[[#This Row],[DATO PCGEM19]],1))</f>
        <v>0</v>
      </c>
    </row>
    <row r="2411" spans="1:7" ht="15" x14ac:dyDescent="0.25">
      <c r="A2411" s="21">
        <v>641601</v>
      </c>
      <c r="B2411" t="s">
        <v>1082</v>
      </c>
      <c r="C2411" s="11" t="str">
        <f t="shared" si="38"/>
        <v>Analítica</v>
      </c>
      <c r="D2411" s="13"/>
      <c r="F2411" s="1" t="str">
        <f>CONCATENATE(Tabla13[[#This Row],[CODIGO CONTABLE]]," ",Tabla13[[#This Row],[DENOMINACIÓN]])</f>
        <v>641601 Cánones</v>
      </c>
      <c r="G2411" s="1" t="b">
        <f>ISNUMBER(SEARCH($J$1,Tabla35[[#This Row],[DATO PCGEM19]],1))</f>
        <v>0</v>
      </c>
    </row>
    <row r="2412" spans="1:7" ht="15" x14ac:dyDescent="0.25">
      <c r="A2412" s="20">
        <v>6419</v>
      </c>
      <c r="B2412" t="s">
        <v>672</v>
      </c>
      <c r="C2412" s="11" t="str">
        <f t="shared" si="38"/>
        <v>Divisionaria</v>
      </c>
      <c r="D2412" s="13"/>
      <c r="F2412" s="1" t="str">
        <f>CONCATENATE(Tabla13[[#This Row],[CODIGO CONTABLE]]," ",Tabla13[[#This Row],[DENOMINACIÓN]])</f>
        <v>6419 Otros</v>
      </c>
      <c r="G2412" s="1" t="b">
        <f>ISNUMBER(SEARCH($J$1,Tabla35[[#This Row],[DATO PCGEM19]],1))</f>
        <v>0</v>
      </c>
    </row>
    <row r="2413" spans="1:7" ht="15" x14ac:dyDescent="0.25">
      <c r="A2413" s="21">
        <v>641901</v>
      </c>
      <c r="B2413" t="s">
        <v>672</v>
      </c>
      <c r="C2413" s="11" t="str">
        <f t="shared" si="38"/>
        <v>Analítica</v>
      </c>
      <c r="D2413" s="13"/>
      <c r="F2413" s="1" t="str">
        <f>CONCATENATE(Tabla13[[#This Row],[CODIGO CONTABLE]]," ",Tabla13[[#This Row],[DENOMINACIÓN]])</f>
        <v>641901 Otros</v>
      </c>
      <c r="G2413" s="1" t="b">
        <f>ISNUMBER(SEARCH($J$1,Tabla35[[#This Row],[DATO PCGEM19]],1))</f>
        <v>0</v>
      </c>
    </row>
    <row r="2414" spans="1:7" ht="15" x14ac:dyDescent="0.25">
      <c r="A2414" s="20">
        <v>642</v>
      </c>
      <c r="B2414" t="s">
        <v>1083</v>
      </c>
      <c r="C2414" s="11" t="str">
        <f t="shared" si="38"/>
        <v>Subcuenta</v>
      </c>
      <c r="D2414" s="13"/>
      <c r="F2414" s="1" t="str">
        <f>CONCATENATE(Tabla13[[#This Row],[CODIGO CONTABLE]]," ",Tabla13[[#This Row],[DENOMINACIÓN]])</f>
        <v>642 Gobierno regional</v>
      </c>
      <c r="G2414" s="1" t="b">
        <f>ISNUMBER(SEARCH($J$1,Tabla35[[#This Row],[DATO PCGEM19]],1))</f>
        <v>0</v>
      </c>
    </row>
    <row r="2415" spans="1:7" ht="15" x14ac:dyDescent="0.25">
      <c r="A2415" s="21">
        <v>642101</v>
      </c>
      <c r="B2415" t="s">
        <v>1083</v>
      </c>
      <c r="C2415" s="11" t="str">
        <f t="shared" si="38"/>
        <v>Analítica</v>
      </c>
      <c r="D2415" s="13"/>
      <c r="F2415" s="1" t="str">
        <f>CONCATENATE(Tabla13[[#This Row],[CODIGO CONTABLE]]," ",Tabla13[[#This Row],[DENOMINACIÓN]])</f>
        <v>642101 Gobierno regional</v>
      </c>
      <c r="G2415" s="1" t="b">
        <f>ISNUMBER(SEARCH($J$1,Tabla35[[#This Row],[DATO PCGEM19]],1))</f>
        <v>0</v>
      </c>
    </row>
    <row r="2416" spans="1:7" ht="15" x14ac:dyDescent="0.25">
      <c r="A2416" s="20">
        <v>643</v>
      </c>
      <c r="B2416" t="s">
        <v>1084</v>
      </c>
      <c r="C2416" s="11" t="str">
        <f t="shared" si="38"/>
        <v>Subcuenta</v>
      </c>
      <c r="D2416" s="13"/>
      <c r="F2416" s="1" t="str">
        <f>CONCATENATE(Tabla13[[#This Row],[CODIGO CONTABLE]]," ",Tabla13[[#This Row],[DENOMINACIÓN]])</f>
        <v>643 Gobierno local</v>
      </c>
      <c r="G2416" s="1" t="b">
        <f>ISNUMBER(SEARCH($J$1,Tabla35[[#This Row],[DATO PCGEM19]],1))</f>
        <v>0</v>
      </c>
    </row>
    <row r="2417" spans="1:7" ht="15" x14ac:dyDescent="0.25">
      <c r="A2417" s="20">
        <v>6431</v>
      </c>
      <c r="B2417" t="s">
        <v>747</v>
      </c>
      <c r="C2417" s="11" t="str">
        <f t="shared" si="38"/>
        <v>Divisionaria</v>
      </c>
      <c r="D2417" s="13"/>
      <c r="F2417" s="1" t="str">
        <f>CONCATENATE(Tabla13[[#This Row],[CODIGO CONTABLE]]," ",Tabla13[[#This Row],[DENOMINACIÓN]])</f>
        <v>6431 Impuesto predial</v>
      </c>
      <c r="G2417" s="1" t="b">
        <f>ISNUMBER(SEARCH($J$1,Tabla35[[#This Row],[DATO PCGEM19]],1))</f>
        <v>0</v>
      </c>
    </row>
    <row r="2418" spans="1:7" ht="15" x14ac:dyDescent="0.25">
      <c r="A2418" s="21">
        <v>643101</v>
      </c>
      <c r="B2418" t="s">
        <v>747</v>
      </c>
      <c r="C2418" s="11" t="str">
        <f t="shared" si="38"/>
        <v>Analítica</v>
      </c>
      <c r="D2418" s="13"/>
      <c r="F2418" s="1" t="str">
        <f>CONCATENATE(Tabla13[[#This Row],[CODIGO CONTABLE]]," ",Tabla13[[#This Row],[DENOMINACIÓN]])</f>
        <v>643101 Impuesto predial</v>
      </c>
      <c r="G2418" s="1" t="b">
        <f>ISNUMBER(SEARCH($J$1,Tabla35[[#This Row],[DATO PCGEM19]],1))</f>
        <v>0</v>
      </c>
    </row>
    <row r="2419" spans="1:7" ht="15" x14ac:dyDescent="0.25">
      <c r="A2419" s="20">
        <v>6432</v>
      </c>
      <c r="B2419" t="s">
        <v>1085</v>
      </c>
      <c r="C2419" s="11" t="str">
        <f t="shared" si="38"/>
        <v>Divisionaria</v>
      </c>
      <c r="D2419" s="13"/>
      <c r="F2419" s="1" t="str">
        <f>CONCATENATE(Tabla13[[#This Row],[CODIGO CONTABLE]]," ",Tabla13[[#This Row],[DENOMINACIÓN]])</f>
        <v>6432 Arbitrios municipales y seguridad ciudadana</v>
      </c>
      <c r="G2419" s="1" t="b">
        <f>ISNUMBER(SEARCH($J$1,Tabla35[[#This Row],[DATO PCGEM19]],1))</f>
        <v>0</v>
      </c>
    </row>
    <row r="2420" spans="1:7" ht="15" x14ac:dyDescent="0.25">
      <c r="A2420" s="21">
        <v>643201</v>
      </c>
      <c r="B2420" t="s">
        <v>1085</v>
      </c>
      <c r="C2420" s="11" t="str">
        <f t="shared" si="38"/>
        <v>Analítica</v>
      </c>
      <c r="D2420" s="13"/>
      <c r="F2420" s="1" t="str">
        <f>CONCATENATE(Tabla13[[#This Row],[CODIGO CONTABLE]]," ",Tabla13[[#This Row],[DENOMINACIÓN]])</f>
        <v>643201 Arbitrios municipales y seguridad ciudadana</v>
      </c>
      <c r="G2420" s="1" t="b">
        <f>ISNUMBER(SEARCH($J$1,Tabla35[[#This Row],[DATO PCGEM19]],1))</f>
        <v>0</v>
      </c>
    </row>
    <row r="2421" spans="1:7" ht="15" x14ac:dyDescent="0.25">
      <c r="A2421" s="20">
        <v>6433</v>
      </c>
      <c r="B2421" t="s">
        <v>743</v>
      </c>
      <c r="C2421" s="11" t="str">
        <f t="shared" si="38"/>
        <v>Divisionaria</v>
      </c>
      <c r="D2421" s="13"/>
      <c r="F2421" s="1" t="str">
        <f>CONCATENATE(Tabla13[[#This Row],[CODIGO CONTABLE]]," ",Tabla13[[#This Row],[DENOMINACIÓN]])</f>
        <v>6433 Impuesto al patrimonio vehicular</v>
      </c>
      <c r="G2421" s="1" t="b">
        <f>ISNUMBER(SEARCH($J$1,Tabla35[[#This Row],[DATO PCGEM19]],1))</f>
        <v>0</v>
      </c>
    </row>
    <row r="2422" spans="1:7" ht="15" x14ac:dyDescent="0.25">
      <c r="A2422" s="21">
        <v>643301</v>
      </c>
      <c r="B2422" t="s">
        <v>743</v>
      </c>
      <c r="C2422" s="11" t="str">
        <f t="shared" si="38"/>
        <v>Analítica</v>
      </c>
      <c r="D2422" s="13"/>
      <c r="F2422" s="1" t="str">
        <f>CONCATENATE(Tabla13[[#This Row],[CODIGO CONTABLE]]," ",Tabla13[[#This Row],[DENOMINACIÓN]])</f>
        <v>643301 Impuesto al patrimonio vehicular</v>
      </c>
      <c r="G2422" s="1" t="b">
        <f>ISNUMBER(SEARCH($J$1,Tabla35[[#This Row],[DATO PCGEM19]],1))</f>
        <v>0</v>
      </c>
    </row>
    <row r="2423" spans="1:7" ht="15" x14ac:dyDescent="0.25">
      <c r="A2423" s="20">
        <v>6434</v>
      </c>
      <c r="B2423" t="s">
        <v>1086</v>
      </c>
      <c r="C2423" s="11" t="str">
        <f t="shared" si="38"/>
        <v>Divisionaria</v>
      </c>
      <c r="D2423" s="13"/>
      <c r="F2423" s="1" t="str">
        <f>CONCATENATE(Tabla13[[#This Row],[CODIGO CONTABLE]]," ",Tabla13[[#This Row],[DENOMINACIÓN]])</f>
        <v>6434 Licencia de funcionamiento</v>
      </c>
      <c r="G2423" s="1" t="b">
        <f>ISNUMBER(SEARCH($J$1,Tabla35[[#This Row],[DATO PCGEM19]],1))</f>
        <v>0</v>
      </c>
    </row>
    <row r="2424" spans="1:7" ht="15" x14ac:dyDescent="0.25">
      <c r="A2424" s="21">
        <v>643401</v>
      </c>
      <c r="B2424" t="s">
        <v>1086</v>
      </c>
      <c r="C2424" s="11" t="str">
        <f t="shared" si="38"/>
        <v>Analítica</v>
      </c>
      <c r="D2424" s="13"/>
      <c r="F2424" s="1" t="str">
        <f>CONCATENATE(Tabla13[[#This Row],[CODIGO CONTABLE]]," ",Tabla13[[#This Row],[DENOMINACIÓN]])</f>
        <v>643401 Licencia de funcionamiento</v>
      </c>
      <c r="G2424" s="1" t="b">
        <f>ISNUMBER(SEARCH($J$1,Tabla35[[#This Row],[DATO PCGEM19]],1))</f>
        <v>0</v>
      </c>
    </row>
    <row r="2425" spans="1:7" ht="15" x14ac:dyDescent="0.25">
      <c r="A2425" s="20">
        <v>6439</v>
      </c>
      <c r="B2425" t="s">
        <v>672</v>
      </c>
      <c r="C2425" s="11" t="str">
        <f t="shared" si="38"/>
        <v>Divisionaria</v>
      </c>
      <c r="D2425" s="13"/>
      <c r="F2425" s="1" t="str">
        <f>CONCATENATE(Tabla13[[#This Row],[CODIGO CONTABLE]]," ",Tabla13[[#This Row],[DENOMINACIÓN]])</f>
        <v>6439 Otros</v>
      </c>
      <c r="G2425" s="1" t="b">
        <f>ISNUMBER(SEARCH($J$1,Tabla35[[#This Row],[DATO PCGEM19]],1))</f>
        <v>0</v>
      </c>
    </row>
    <row r="2426" spans="1:7" ht="15" x14ac:dyDescent="0.25">
      <c r="A2426" s="21">
        <v>643901</v>
      </c>
      <c r="B2426" t="s">
        <v>672</v>
      </c>
      <c r="C2426" s="11" t="str">
        <f t="shared" si="38"/>
        <v>Analítica</v>
      </c>
      <c r="D2426" s="13"/>
      <c r="F2426" s="1" t="str">
        <f>CONCATENATE(Tabla13[[#This Row],[CODIGO CONTABLE]]," ",Tabla13[[#This Row],[DENOMINACIÓN]])</f>
        <v>643901 Otros</v>
      </c>
      <c r="G2426" s="1" t="b">
        <f>ISNUMBER(SEARCH($J$1,Tabla35[[#This Row],[DATO PCGEM19]],1))</f>
        <v>0</v>
      </c>
    </row>
    <row r="2427" spans="1:7" ht="15" x14ac:dyDescent="0.25">
      <c r="A2427" s="20">
        <v>644</v>
      </c>
      <c r="B2427" t="s">
        <v>1087</v>
      </c>
      <c r="C2427" s="11" t="str">
        <f t="shared" si="38"/>
        <v>Subcuenta</v>
      </c>
      <c r="D2427" s="13"/>
      <c r="F2427" s="1" t="str">
        <f>CONCATENATE(Tabla13[[#This Row],[CODIGO CONTABLE]]," ",Tabla13[[#This Row],[DENOMINACIÓN]])</f>
        <v>644 Otros gastos por tributos</v>
      </c>
      <c r="G2427" s="1" t="b">
        <f>ISNUMBER(SEARCH($J$1,Tabla35[[#This Row],[DATO PCGEM19]],1))</f>
        <v>0</v>
      </c>
    </row>
    <row r="2428" spans="1:7" ht="15" x14ac:dyDescent="0.25">
      <c r="A2428" s="20">
        <v>6442</v>
      </c>
      <c r="B2428" t="s">
        <v>738</v>
      </c>
      <c r="C2428" s="11" t="str">
        <f t="shared" si="38"/>
        <v>Divisionaria</v>
      </c>
      <c r="D2428" s="13"/>
      <c r="F2428" s="1" t="str">
        <f>CONCATENATE(Tabla13[[#This Row],[CODIGO CONTABLE]]," ",Tabla13[[#This Row],[DENOMINACIÓN]])</f>
        <v>6442 Contribución al sencico</v>
      </c>
      <c r="G2428" s="1" t="b">
        <f>ISNUMBER(SEARCH($J$1,Tabla35[[#This Row],[DATO PCGEM19]],1))</f>
        <v>0</v>
      </c>
    </row>
    <row r="2429" spans="1:7" ht="15" x14ac:dyDescent="0.25">
      <c r="A2429" s="21">
        <v>644201</v>
      </c>
      <c r="B2429" t="s">
        <v>738</v>
      </c>
      <c r="C2429" s="11" t="str">
        <f t="shared" si="38"/>
        <v>Analítica</v>
      </c>
      <c r="D2429" s="13"/>
      <c r="F2429" s="1" t="str">
        <f>CONCATENATE(Tabla13[[#This Row],[CODIGO CONTABLE]]," ",Tabla13[[#This Row],[DENOMINACIÓN]])</f>
        <v>644201 Contribución al sencico</v>
      </c>
      <c r="G2429" s="1" t="b">
        <f>ISNUMBER(SEARCH($J$1,Tabla35[[#This Row],[DATO PCGEM19]],1))</f>
        <v>0</v>
      </c>
    </row>
    <row r="2430" spans="1:7" ht="15" x14ac:dyDescent="0.25">
      <c r="A2430" s="21">
        <v>6443</v>
      </c>
      <c r="B2430" t="s">
        <v>672</v>
      </c>
      <c r="C2430" s="11" t="str">
        <f t="shared" si="38"/>
        <v>Divisionaria</v>
      </c>
      <c r="D2430" s="13"/>
      <c r="F2430" s="1" t="str">
        <f>CONCATENATE(Tabla13[[#This Row],[CODIGO CONTABLE]]," ",Tabla13[[#This Row],[DENOMINACIÓN]])</f>
        <v>6443 Otros</v>
      </c>
      <c r="G2430" s="1" t="b">
        <f>ISNUMBER(SEARCH($J$1,Tabla35[[#This Row],[DATO PCGEM19]],1))</f>
        <v>0</v>
      </c>
    </row>
    <row r="2431" spans="1:7" ht="15" x14ac:dyDescent="0.25">
      <c r="A2431" s="22">
        <v>644301</v>
      </c>
      <c r="B2431" t="s">
        <v>737</v>
      </c>
      <c r="C2431" s="11" t="str">
        <f t="shared" si="38"/>
        <v>Analítica</v>
      </c>
      <c r="D2431" s="13"/>
      <c r="F2431" s="1" t="str">
        <f>CONCATENATE(Tabla13[[#This Row],[CODIGO CONTABLE]]," ",Tabla13[[#This Row],[DENOMINACIÓN]])</f>
        <v>644301 Contribución al senati</v>
      </c>
      <c r="G2431" s="1" t="b">
        <f>ISNUMBER(SEARCH($J$1,Tabla35[[#This Row],[DATO PCGEM19]],1))</f>
        <v>0</v>
      </c>
    </row>
    <row r="2432" spans="1:7" ht="15" x14ac:dyDescent="0.25">
      <c r="A2432" s="21">
        <v>644302</v>
      </c>
      <c r="B2432" t="s">
        <v>1088</v>
      </c>
      <c r="C2432" s="11" t="str">
        <f t="shared" si="38"/>
        <v>Analítica</v>
      </c>
      <c r="D2432" s="13"/>
      <c r="F2432" s="1" t="str">
        <f>CONCATENATE(Tabla13[[#This Row],[CODIGO CONTABLE]]," ",Tabla13[[#This Row],[DENOMINACIÓN]])</f>
        <v>644302 Aporte ley n° 28749</v>
      </c>
      <c r="G2432" s="1" t="b">
        <f>ISNUMBER(SEARCH($J$1,Tabla35[[#This Row],[DATO PCGEM19]],1))</f>
        <v>0</v>
      </c>
    </row>
    <row r="2433" spans="1:7" ht="15" x14ac:dyDescent="0.25">
      <c r="A2433" s="21">
        <v>644303</v>
      </c>
      <c r="B2433" t="s">
        <v>1089</v>
      </c>
      <c r="C2433" s="11" t="str">
        <f t="shared" si="38"/>
        <v>Analítica</v>
      </c>
      <c r="D2433" s="13"/>
      <c r="F2433" s="1" t="str">
        <f>CONCATENATE(Tabla13[[#This Row],[CODIGO CONTABLE]]," ",Tabla13[[#This Row],[DENOMINACIÓN]])</f>
        <v>644303 Impuestos asumidos por la empresa</v>
      </c>
      <c r="G2433" s="1" t="b">
        <f>ISNUMBER(SEARCH($J$1,Tabla35[[#This Row],[DATO PCGEM19]],1))</f>
        <v>0</v>
      </c>
    </row>
    <row r="2434" spans="1:7" ht="15" x14ac:dyDescent="0.25">
      <c r="A2434" s="20">
        <v>645</v>
      </c>
      <c r="B2434" t="s">
        <v>1090</v>
      </c>
      <c r="C2434" s="11" t="str">
        <f t="shared" si="38"/>
        <v>Subcuenta</v>
      </c>
      <c r="D2434" s="13"/>
      <c r="F2434" s="1" t="str">
        <f>CONCATENATE(Tabla13[[#This Row],[CODIGO CONTABLE]]," ",Tabla13[[#This Row],[DENOMINACIÓN]])</f>
        <v>645 Gastos en deuda tributaria</v>
      </c>
      <c r="G2434" s="1" t="b">
        <f>ISNUMBER(SEARCH($J$1,Tabla35[[#This Row],[DATO PCGEM19]],1))</f>
        <v>0</v>
      </c>
    </row>
    <row r="2435" spans="1:7" ht="15" x14ac:dyDescent="0.25">
      <c r="A2435" s="20">
        <v>6451</v>
      </c>
      <c r="B2435" t="s">
        <v>270</v>
      </c>
      <c r="C2435" s="11" t="str">
        <f t="shared" si="38"/>
        <v>Divisionaria</v>
      </c>
      <c r="D2435" s="13"/>
      <c r="F2435" s="1" t="str">
        <f>CONCATENATE(Tabla13[[#This Row],[CODIGO CONTABLE]]," ",Tabla13[[#This Row],[DENOMINACIÓN]])</f>
        <v>6451 Intereses</v>
      </c>
      <c r="G2435" s="1" t="b">
        <f>ISNUMBER(SEARCH($J$1,Tabla35[[#This Row],[DATO PCGEM19]],1))</f>
        <v>0</v>
      </c>
    </row>
    <row r="2436" spans="1:7" ht="15" x14ac:dyDescent="0.25">
      <c r="A2436" s="21">
        <v>645101</v>
      </c>
      <c r="B2436" t="s">
        <v>270</v>
      </c>
      <c r="C2436" s="11" t="str">
        <f t="shared" si="38"/>
        <v>Analítica</v>
      </c>
      <c r="D2436" s="13"/>
      <c r="F2436" s="1" t="str">
        <f>CONCATENATE(Tabla13[[#This Row],[CODIGO CONTABLE]]," ",Tabla13[[#This Row],[DENOMINACIÓN]])</f>
        <v>645101 Intereses</v>
      </c>
      <c r="G2436" s="1" t="b">
        <f>ISNUMBER(SEARCH($J$1,Tabla35[[#This Row],[DATO PCGEM19]],1))</f>
        <v>0</v>
      </c>
    </row>
    <row r="2437" spans="1:7" ht="15" x14ac:dyDescent="0.25">
      <c r="A2437" s="20">
        <v>6452</v>
      </c>
      <c r="B2437" t="s">
        <v>1091</v>
      </c>
      <c r="C2437" s="11" t="str">
        <f t="shared" si="38"/>
        <v>Divisionaria</v>
      </c>
      <c r="D2437" s="13"/>
      <c r="F2437" s="1" t="str">
        <f>CONCATENATE(Tabla13[[#This Row],[CODIGO CONTABLE]]," ",Tabla13[[#This Row],[DENOMINACIÓN]])</f>
        <v>6452 Intereses-fraccionamiento</v>
      </c>
      <c r="G2437" s="1" t="b">
        <f>ISNUMBER(SEARCH($J$1,Tabla35[[#This Row],[DATO PCGEM19]],1))</f>
        <v>0</v>
      </c>
    </row>
    <row r="2438" spans="1:7" ht="15" x14ac:dyDescent="0.25">
      <c r="A2438" s="21">
        <v>645201</v>
      </c>
      <c r="B2438" t="s">
        <v>1091</v>
      </c>
      <c r="C2438" s="11" t="str">
        <f t="shared" si="38"/>
        <v>Analítica</v>
      </c>
      <c r="D2438" s="13"/>
      <c r="F2438" s="1" t="str">
        <f>CONCATENATE(Tabla13[[#This Row],[CODIGO CONTABLE]]," ",Tabla13[[#This Row],[DENOMINACIÓN]])</f>
        <v>645201 Intereses-fraccionamiento</v>
      </c>
      <c r="G2438" s="1" t="b">
        <f>ISNUMBER(SEARCH($J$1,Tabla35[[#This Row],[DATO PCGEM19]],1))</f>
        <v>0</v>
      </c>
    </row>
    <row r="2439" spans="1:7" ht="15" x14ac:dyDescent="0.25">
      <c r="A2439" s="20">
        <v>6453</v>
      </c>
      <c r="B2439" t="s">
        <v>1092</v>
      </c>
      <c r="C2439" s="11" t="str">
        <f t="shared" si="38"/>
        <v>Divisionaria</v>
      </c>
      <c r="D2439" s="13"/>
      <c r="F2439" s="1" t="str">
        <f>CONCATENATE(Tabla13[[#This Row],[CODIGO CONTABLE]]," ",Tabla13[[#This Row],[DENOMINACIÓN]])</f>
        <v>6453 Multas</v>
      </c>
      <c r="G2439" s="1" t="b">
        <f>ISNUMBER(SEARCH($J$1,Tabla35[[#This Row],[DATO PCGEM19]],1))</f>
        <v>0</v>
      </c>
    </row>
    <row r="2440" spans="1:7" ht="15" x14ac:dyDescent="0.25">
      <c r="A2440" s="21">
        <v>645301</v>
      </c>
      <c r="B2440" t="s">
        <v>1092</v>
      </c>
      <c r="C2440" s="11" t="str">
        <f t="shared" si="38"/>
        <v>Analítica</v>
      </c>
      <c r="D2440" s="13"/>
      <c r="F2440" s="1" t="str">
        <f>CONCATENATE(Tabla13[[#This Row],[CODIGO CONTABLE]]," ",Tabla13[[#This Row],[DENOMINACIÓN]])</f>
        <v>645301 Multas</v>
      </c>
      <c r="G2440" s="1" t="b">
        <f>ISNUMBER(SEARCH($J$1,Tabla35[[#This Row],[DATO PCGEM19]],1))</f>
        <v>0</v>
      </c>
    </row>
    <row r="2441" spans="1:7" ht="15" x14ac:dyDescent="0.25">
      <c r="A2441" s="20">
        <v>6454</v>
      </c>
      <c r="B2441" t="s">
        <v>1093</v>
      </c>
      <c r="C2441" s="11" t="str">
        <f t="shared" si="38"/>
        <v>Divisionaria</v>
      </c>
      <c r="D2441" s="13"/>
      <c r="F2441" s="1" t="str">
        <f>CONCATENATE(Tabla13[[#This Row],[CODIGO CONTABLE]]," ",Tabla13[[#This Row],[DENOMINACIÓN]])</f>
        <v>6454 Costas y otros</v>
      </c>
      <c r="G2441" s="1" t="b">
        <f>ISNUMBER(SEARCH($J$1,Tabla35[[#This Row],[DATO PCGEM19]],1))</f>
        <v>0</v>
      </c>
    </row>
    <row r="2442" spans="1:7" ht="15" x14ac:dyDescent="0.25">
      <c r="A2442" s="21">
        <v>645401</v>
      </c>
      <c r="B2442" t="s">
        <v>1093</v>
      </c>
      <c r="C2442" s="11" t="str">
        <f t="shared" si="38"/>
        <v>Analítica</v>
      </c>
      <c r="D2442" s="13"/>
      <c r="F2442" s="1" t="str">
        <f>CONCATENATE(Tabla13[[#This Row],[CODIGO CONTABLE]]," ",Tabla13[[#This Row],[DENOMINACIÓN]])</f>
        <v>645401 Costas y otros</v>
      </c>
      <c r="G2442" s="1" t="b">
        <f>ISNUMBER(SEARCH($J$1,Tabla35[[#This Row],[DATO PCGEM19]],1))</f>
        <v>0</v>
      </c>
    </row>
    <row r="2443" spans="1:7" ht="15" x14ac:dyDescent="0.25">
      <c r="A2443" s="18">
        <v>65</v>
      </c>
      <c r="B2443" s="19" t="s">
        <v>63</v>
      </c>
      <c r="C2443" s="11" t="str">
        <f t="shared" si="38"/>
        <v>Cuenta</v>
      </c>
      <c r="D2443" s="13"/>
      <c r="F2443" s="1" t="str">
        <f>CONCATENATE(Tabla13[[#This Row],[CODIGO CONTABLE]]," ",Tabla13[[#This Row],[DENOMINACIÓN]])</f>
        <v>65 OTROS GASTOS DE GESTION</v>
      </c>
      <c r="G2443" s="1" t="b">
        <f>ISNUMBER(SEARCH($J$1,Tabla35[[#This Row],[DATO PCGEM19]],1))</f>
        <v>0</v>
      </c>
    </row>
    <row r="2444" spans="1:7" ht="15" x14ac:dyDescent="0.25">
      <c r="A2444" s="20">
        <v>651</v>
      </c>
      <c r="B2444" t="s">
        <v>312</v>
      </c>
      <c r="C2444" s="11" t="str">
        <f t="shared" si="38"/>
        <v>Subcuenta</v>
      </c>
      <c r="D2444" s="13"/>
      <c r="F2444" s="1" t="str">
        <f>CONCATENATE(Tabla13[[#This Row],[CODIGO CONTABLE]]," ",Tabla13[[#This Row],[DENOMINACIÓN]])</f>
        <v>651 Seguros</v>
      </c>
      <c r="G2444" s="1" t="b">
        <f>ISNUMBER(SEARCH($J$1,Tabla35[[#This Row],[DATO PCGEM19]],1))</f>
        <v>0</v>
      </c>
    </row>
    <row r="2445" spans="1:7" ht="15" x14ac:dyDescent="0.25">
      <c r="A2445" s="21">
        <v>651101</v>
      </c>
      <c r="B2445" t="s">
        <v>312</v>
      </c>
      <c r="C2445" s="11" t="str">
        <f t="shared" si="38"/>
        <v>Analítica</v>
      </c>
      <c r="D2445" s="13"/>
      <c r="F2445" s="1" t="str">
        <f>CONCATENATE(Tabla13[[#This Row],[CODIGO CONTABLE]]," ",Tabla13[[#This Row],[DENOMINACIÓN]])</f>
        <v>651101 Seguros</v>
      </c>
      <c r="G2445" s="1" t="b">
        <f>ISNUMBER(SEARCH($J$1,Tabla35[[#This Row],[DATO PCGEM19]],1))</f>
        <v>0</v>
      </c>
    </row>
    <row r="2446" spans="1:7" ht="15" x14ac:dyDescent="0.25">
      <c r="A2446" s="21">
        <v>651102</v>
      </c>
      <c r="B2446" t="s">
        <v>1094</v>
      </c>
      <c r="C2446" s="11" t="str">
        <f t="shared" si="38"/>
        <v>Analítica</v>
      </c>
      <c r="D2446" s="13"/>
      <c r="F2446" s="1" t="str">
        <f>CONCATENATE(Tabla13[[#This Row],[CODIGO CONTABLE]]," ",Tabla13[[#This Row],[DENOMINACIÓN]])</f>
        <v>651102 Seguros soat</v>
      </c>
      <c r="G2446" s="1" t="b">
        <f>ISNUMBER(SEARCH($J$1,Tabla35[[#This Row],[DATO PCGEM19]],1))</f>
        <v>0</v>
      </c>
    </row>
    <row r="2447" spans="1:7" ht="15" x14ac:dyDescent="0.25">
      <c r="A2447" s="21">
        <v>651103</v>
      </c>
      <c r="B2447" t="s">
        <v>1095</v>
      </c>
      <c r="C2447" s="11" t="str">
        <f t="shared" si="38"/>
        <v>Analítica</v>
      </c>
      <c r="D2447" s="13"/>
      <c r="F2447" s="1" t="str">
        <f>CONCATENATE(Tabla13[[#This Row],[CODIGO CONTABLE]]," ",Tabla13[[#This Row],[DENOMINACIÓN]])</f>
        <v>651103 Seguro de bienes</v>
      </c>
      <c r="G2447" s="1" t="b">
        <f>ISNUMBER(SEARCH($J$1,Tabla35[[#This Row],[DATO PCGEM19]],1))</f>
        <v>0</v>
      </c>
    </row>
    <row r="2448" spans="1:7" ht="15" x14ac:dyDescent="0.25">
      <c r="A2448" s="21">
        <v>651105</v>
      </c>
      <c r="B2448" t="s">
        <v>1096</v>
      </c>
      <c r="C2448" s="11" t="str">
        <f t="shared" si="38"/>
        <v>Analítica</v>
      </c>
      <c r="D2448" s="13"/>
      <c r="F2448" s="1" t="str">
        <f>CONCATENATE(Tabla13[[#This Row],[CODIGO CONTABLE]]," ",Tabla13[[#This Row],[DENOMINACIÓN]])</f>
        <v>651105 Seguros multiriesgo</v>
      </c>
      <c r="G2448" s="1" t="b">
        <f>ISNUMBER(SEARCH($J$1,Tabla35[[#This Row],[DATO PCGEM19]],1))</f>
        <v>0</v>
      </c>
    </row>
    <row r="2449" spans="1:7" ht="15" x14ac:dyDescent="0.25">
      <c r="A2449" s="20">
        <v>652</v>
      </c>
      <c r="B2449" t="s">
        <v>271</v>
      </c>
      <c r="C2449" s="11" t="str">
        <f t="shared" si="38"/>
        <v>Subcuenta</v>
      </c>
      <c r="D2449" s="13"/>
      <c r="F2449" s="1" t="str">
        <f>CONCATENATE(Tabla13[[#This Row],[CODIGO CONTABLE]]," ",Tabla13[[#This Row],[DENOMINACIÓN]])</f>
        <v>652 Regalías</v>
      </c>
      <c r="G2449" s="1" t="b">
        <f>ISNUMBER(SEARCH($J$1,Tabla35[[#This Row],[DATO PCGEM19]],1))</f>
        <v>0</v>
      </c>
    </row>
    <row r="2450" spans="1:7" ht="15" x14ac:dyDescent="0.25">
      <c r="A2450" s="21">
        <v>652101</v>
      </c>
      <c r="B2450" t="s">
        <v>271</v>
      </c>
      <c r="C2450" s="11" t="str">
        <f t="shared" si="38"/>
        <v>Analítica</v>
      </c>
      <c r="D2450" s="13"/>
      <c r="F2450" s="1" t="str">
        <f>CONCATENATE(Tabla13[[#This Row],[CODIGO CONTABLE]]," ",Tabla13[[#This Row],[DENOMINACIÓN]])</f>
        <v>652101 Regalías</v>
      </c>
      <c r="G2450" s="1" t="b">
        <f>ISNUMBER(SEARCH($J$1,Tabla35[[#This Row],[DATO PCGEM19]],1))</f>
        <v>0</v>
      </c>
    </row>
    <row r="2451" spans="1:7" ht="15" x14ac:dyDescent="0.25">
      <c r="A2451" s="20">
        <v>653</v>
      </c>
      <c r="B2451" t="s">
        <v>1097</v>
      </c>
      <c r="C2451" s="11" t="str">
        <f t="shared" si="38"/>
        <v>Subcuenta</v>
      </c>
      <c r="D2451" s="13"/>
      <c r="F2451" s="1" t="str">
        <f>CONCATENATE(Tabla13[[#This Row],[CODIGO CONTABLE]]," ",Tabla13[[#This Row],[DENOMINACIÓN]])</f>
        <v>653 Suscripciones</v>
      </c>
      <c r="G2451" s="1" t="b">
        <f>ISNUMBER(SEARCH($J$1,Tabla35[[#This Row],[DATO PCGEM19]],1))</f>
        <v>0</v>
      </c>
    </row>
    <row r="2452" spans="1:7" ht="15" x14ac:dyDescent="0.25">
      <c r="A2452" s="21">
        <v>653101</v>
      </c>
      <c r="B2452" t="s">
        <v>1097</v>
      </c>
      <c r="C2452" s="11" t="str">
        <f t="shared" ref="C2452:C2515" si="39">IF(LEN(A2452)=1, "Elemento", IF(LEN(A2452)=2, "Cuenta", IF(LEN(A2452)=3, "Subcuenta", IF(LEN(A2452)=4, "Divisionaria", IF(LEN(A2452)=5, "Subdivisionaria", "Analítica")))))</f>
        <v>Analítica</v>
      </c>
      <c r="D2452" s="13"/>
      <c r="F2452" s="1" t="str">
        <f>CONCATENATE(Tabla13[[#This Row],[CODIGO CONTABLE]]," ",Tabla13[[#This Row],[DENOMINACIÓN]])</f>
        <v>653101 Suscripciones</v>
      </c>
      <c r="G2452" s="1" t="b">
        <f>ISNUMBER(SEARCH($J$1,Tabla35[[#This Row],[DATO PCGEM19]],1))</f>
        <v>0</v>
      </c>
    </row>
    <row r="2453" spans="1:7" ht="15" x14ac:dyDescent="0.25">
      <c r="A2453" s="21">
        <v>653102</v>
      </c>
      <c r="B2453" t="s">
        <v>1098</v>
      </c>
      <c r="C2453" s="11" t="str">
        <f t="shared" si="39"/>
        <v>Analítica</v>
      </c>
      <c r="D2453" s="13"/>
      <c r="F2453" s="1" t="str">
        <f>CONCATENATE(Tabla13[[#This Row],[CODIGO CONTABLE]]," ",Tabla13[[#This Row],[DENOMINACIÓN]])</f>
        <v>653102 Camara de comercio y conaco</v>
      </c>
      <c r="G2453" s="1" t="b">
        <f>ISNUMBER(SEARCH($J$1,Tabla35[[#This Row],[DATO PCGEM19]],1))</f>
        <v>0</v>
      </c>
    </row>
    <row r="2454" spans="1:7" ht="15" x14ac:dyDescent="0.25">
      <c r="A2454" s="21">
        <v>653103</v>
      </c>
      <c r="B2454" t="s">
        <v>64</v>
      </c>
      <c r="C2454" s="11" t="str">
        <f t="shared" si="39"/>
        <v>Analítica</v>
      </c>
      <c r="D2454" s="13"/>
      <c r="F2454" s="1" t="str">
        <f>CONCATENATE(Tabla13[[#This Row],[CODIGO CONTABLE]]," ",Tabla13[[#This Row],[DENOMINACIÓN]])</f>
        <v>653103 APDAYC</v>
      </c>
      <c r="G2454" s="1" t="b">
        <f>ISNUMBER(SEARCH($J$1,Tabla35[[#This Row],[DATO PCGEM19]],1))</f>
        <v>0</v>
      </c>
    </row>
    <row r="2455" spans="1:7" ht="15" x14ac:dyDescent="0.25">
      <c r="A2455" s="20">
        <v>654</v>
      </c>
      <c r="B2455" t="s">
        <v>1099</v>
      </c>
      <c r="C2455" s="11" t="str">
        <f t="shared" si="39"/>
        <v>Subcuenta</v>
      </c>
      <c r="D2455" s="13"/>
      <c r="F2455" s="1" t="str">
        <f>CONCATENATE(Tabla13[[#This Row],[CODIGO CONTABLE]]," ",Tabla13[[#This Row],[DENOMINACIÓN]])</f>
        <v>654 Licencias y derechos de vigencia</v>
      </c>
      <c r="G2455" s="1" t="b">
        <f>ISNUMBER(SEARCH($J$1,Tabla35[[#This Row],[DATO PCGEM19]],1))</f>
        <v>0</v>
      </c>
    </row>
    <row r="2456" spans="1:7" ht="15" x14ac:dyDescent="0.25">
      <c r="A2456" s="21">
        <v>654101</v>
      </c>
      <c r="B2456" t="s">
        <v>1099</v>
      </c>
      <c r="C2456" s="11" t="str">
        <f t="shared" si="39"/>
        <v>Analítica</v>
      </c>
      <c r="D2456" s="13"/>
      <c r="F2456" s="1" t="str">
        <f>CONCATENATE(Tabla13[[#This Row],[CODIGO CONTABLE]]," ",Tabla13[[#This Row],[DENOMINACIÓN]])</f>
        <v>654101 Licencias y derechos de vigencia</v>
      </c>
      <c r="G2456" s="1" t="b">
        <f>ISNUMBER(SEARCH($J$1,Tabla35[[#This Row],[DATO PCGEM19]],1))</f>
        <v>0</v>
      </c>
    </row>
    <row r="2457" spans="1:7" ht="15" x14ac:dyDescent="0.25">
      <c r="A2457" s="20">
        <v>655</v>
      </c>
      <c r="B2457" t="s">
        <v>1100</v>
      </c>
      <c r="C2457" s="11" t="str">
        <f t="shared" si="39"/>
        <v>Subcuenta</v>
      </c>
      <c r="D2457" s="13"/>
      <c r="F2457" s="1" t="str">
        <f>CONCATENATE(Tabla13[[#This Row],[CODIGO CONTABLE]]," ",Tabla13[[#This Row],[DENOMINACIÓN]])</f>
        <v>655 Costo neto de enajenación de activos inmovilizados y operaciones discontinuadas</v>
      </c>
      <c r="G2457" s="1" t="b">
        <f>ISNUMBER(SEARCH($J$1,Tabla35[[#This Row],[DATO PCGEM19]],1))</f>
        <v>0</v>
      </c>
    </row>
    <row r="2458" spans="1:7" ht="15" x14ac:dyDescent="0.25">
      <c r="A2458" s="20">
        <v>6551</v>
      </c>
      <c r="B2458" t="s">
        <v>1101</v>
      </c>
      <c r="C2458" s="11" t="str">
        <f t="shared" si="39"/>
        <v>Divisionaria</v>
      </c>
      <c r="D2458" s="13"/>
      <c r="F2458" s="1" t="str">
        <f>CONCATENATE(Tabla13[[#This Row],[CODIGO CONTABLE]]," ",Tabla13[[#This Row],[DENOMINACIÓN]])</f>
        <v>6551 Costo neto de enajenación de activos inmovilizados</v>
      </c>
      <c r="G2458" s="1" t="b">
        <f>ISNUMBER(SEARCH($J$1,Tabla35[[#This Row],[DATO PCGEM19]],1))</f>
        <v>0</v>
      </c>
    </row>
    <row r="2459" spans="1:7" ht="15" x14ac:dyDescent="0.25">
      <c r="A2459" s="20">
        <v>65511</v>
      </c>
      <c r="B2459" t="s">
        <v>877</v>
      </c>
      <c r="C2459" s="11" t="str">
        <f t="shared" si="39"/>
        <v>Subdivisionaria</v>
      </c>
      <c r="D2459" s="13"/>
      <c r="F2459" s="1" t="str">
        <f>CONCATENATE(Tabla13[[#This Row],[CODIGO CONTABLE]]," ",Tabla13[[#This Row],[DENOMINACIÓN]])</f>
        <v>65511 Inversiones mobiliarias</v>
      </c>
      <c r="G2459" s="1" t="b">
        <f>ISNUMBER(SEARCH($J$1,Tabla35[[#This Row],[DATO PCGEM19]],1))</f>
        <v>0</v>
      </c>
    </row>
    <row r="2460" spans="1:7" ht="15" x14ac:dyDescent="0.25">
      <c r="A2460" s="21">
        <v>655111</v>
      </c>
      <c r="B2460" t="s">
        <v>877</v>
      </c>
      <c r="C2460" s="11" t="str">
        <f t="shared" si="39"/>
        <v>Analítica</v>
      </c>
      <c r="D2460" s="13"/>
      <c r="F2460" s="1" t="str">
        <f>CONCATENATE(Tabla13[[#This Row],[CODIGO CONTABLE]]," ",Tabla13[[#This Row],[DENOMINACIÓN]])</f>
        <v>655111 Inversiones mobiliarias</v>
      </c>
      <c r="G2460" s="1" t="b">
        <f>ISNUMBER(SEARCH($J$1,Tabla35[[#This Row],[DATO PCGEM19]],1))</f>
        <v>0</v>
      </c>
    </row>
    <row r="2461" spans="1:7" ht="15" x14ac:dyDescent="0.25">
      <c r="A2461" s="20">
        <v>65512</v>
      </c>
      <c r="B2461" t="s">
        <v>282</v>
      </c>
      <c r="C2461" s="11" t="str">
        <f t="shared" si="39"/>
        <v>Subdivisionaria</v>
      </c>
      <c r="D2461" s="13"/>
      <c r="F2461" s="1" t="str">
        <f>CONCATENATE(Tabla13[[#This Row],[CODIGO CONTABLE]]," ",Tabla13[[#This Row],[DENOMINACIÓN]])</f>
        <v>65512 Propiedades de inversión</v>
      </c>
      <c r="G2461" s="1" t="b">
        <f>ISNUMBER(SEARCH($J$1,Tabla35[[#This Row],[DATO PCGEM19]],1))</f>
        <v>0</v>
      </c>
    </row>
    <row r="2462" spans="1:7" ht="15" x14ac:dyDescent="0.25">
      <c r="A2462" s="21">
        <v>655121</v>
      </c>
      <c r="B2462" t="s">
        <v>282</v>
      </c>
      <c r="C2462" s="11" t="str">
        <f t="shared" si="39"/>
        <v>Analítica</v>
      </c>
      <c r="D2462" s="13"/>
      <c r="F2462" s="1" t="str">
        <f>CONCATENATE(Tabla13[[#This Row],[CODIGO CONTABLE]]," ",Tabla13[[#This Row],[DENOMINACIÓN]])</f>
        <v>655121 Propiedades de inversión</v>
      </c>
      <c r="G2462" s="1" t="b">
        <f>ISNUMBER(SEARCH($J$1,Tabla35[[#This Row],[DATO PCGEM19]],1))</f>
        <v>0</v>
      </c>
    </row>
    <row r="2463" spans="1:7" ht="15" x14ac:dyDescent="0.25">
      <c r="A2463" s="20">
        <v>65513</v>
      </c>
      <c r="B2463" t="s">
        <v>1102</v>
      </c>
      <c r="C2463" s="11" t="str">
        <f t="shared" si="39"/>
        <v>Subdivisionaria</v>
      </c>
      <c r="D2463" s="13"/>
      <c r="F2463" s="1" t="str">
        <f>CONCATENATE(Tabla13[[#This Row],[CODIGO CONTABLE]]," ",Tabla13[[#This Row],[DENOMINACIÓN]])</f>
        <v>65513 Activos por derecho de uso-arrendamiento financiero</v>
      </c>
      <c r="G2463" s="1" t="b">
        <f>ISNUMBER(SEARCH($J$1,Tabla35[[#This Row],[DATO PCGEM19]],1))</f>
        <v>0</v>
      </c>
    </row>
    <row r="2464" spans="1:7" ht="15" x14ac:dyDescent="0.25">
      <c r="A2464" s="21">
        <v>655131</v>
      </c>
      <c r="B2464" t="s">
        <v>1102</v>
      </c>
      <c r="C2464" s="11" t="str">
        <f t="shared" si="39"/>
        <v>Analítica</v>
      </c>
      <c r="D2464" s="13"/>
      <c r="F2464" s="1" t="str">
        <f>CONCATENATE(Tabla13[[#This Row],[CODIGO CONTABLE]]," ",Tabla13[[#This Row],[DENOMINACIÓN]])</f>
        <v>655131 Activos por derecho de uso-arrendamiento financiero</v>
      </c>
      <c r="G2464" s="1" t="b">
        <f>ISNUMBER(SEARCH($J$1,Tabla35[[#This Row],[DATO PCGEM19]],1))</f>
        <v>0</v>
      </c>
    </row>
    <row r="2465" spans="1:7" ht="15" x14ac:dyDescent="0.25">
      <c r="A2465" s="20">
        <v>65514</v>
      </c>
      <c r="B2465" t="s">
        <v>283</v>
      </c>
      <c r="C2465" s="11" t="str">
        <f t="shared" si="39"/>
        <v>Subdivisionaria</v>
      </c>
      <c r="D2465" s="13"/>
      <c r="F2465" s="1" t="str">
        <f>CONCATENATE(Tabla13[[#This Row],[CODIGO CONTABLE]]," ",Tabla13[[#This Row],[DENOMINACIÓN]])</f>
        <v>65514 Propiedad, planta y equipo</v>
      </c>
      <c r="G2465" s="1" t="b">
        <f>ISNUMBER(SEARCH($J$1,Tabla35[[#This Row],[DATO PCGEM19]],1))</f>
        <v>0</v>
      </c>
    </row>
    <row r="2466" spans="1:7" ht="15" x14ac:dyDescent="0.25">
      <c r="A2466" s="21">
        <v>655141</v>
      </c>
      <c r="B2466" t="s">
        <v>283</v>
      </c>
      <c r="C2466" s="11" t="str">
        <f t="shared" si="39"/>
        <v>Analítica</v>
      </c>
      <c r="D2466" s="13"/>
      <c r="F2466" s="1" t="str">
        <f>CONCATENATE(Tabla13[[#This Row],[CODIGO CONTABLE]]," ",Tabla13[[#This Row],[DENOMINACIÓN]])</f>
        <v>655141 Propiedad, planta y equipo</v>
      </c>
      <c r="G2466" s="1" t="b">
        <f>ISNUMBER(SEARCH($J$1,Tabla35[[#This Row],[DATO PCGEM19]],1))</f>
        <v>0</v>
      </c>
    </row>
    <row r="2467" spans="1:7" ht="15" x14ac:dyDescent="0.25">
      <c r="A2467" s="20">
        <v>65515</v>
      </c>
      <c r="B2467" t="s">
        <v>284</v>
      </c>
      <c r="C2467" s="11" t="str">
        <f t="shared" si="39"/>
        <v>Subdivisionaria</v>
      </c>
      <c r="D2467" s="13"/>
      <c r="F2467" s="1" t="str">
        <f>CONCATENATE(Tabla13[[#This Row],[CODIGO CONTABLE]]," ",Tabla13[[#This Row],[DENOMINACIÓN]])</f>
        <v>65515 Intangibles</v>
      </c>
      <c r="G2467" s="1" t="b">
        <f>ISNUMBER(SEARCH($J$1,Tabla35[[#This Row],[DATO PCGEM19]],1))</f>
        <v>0</v>
      </c>
    </row>
    <row r="2468" spans="1:7" ht="15" x14ac:dyDescent="0.25">
      <c r="A2468" s="21">
        <v>655151</v>
      </c>
      <c r="B2468" t="s">
        <v>284</v>
      </c>
      <c r="C2468" s="11" t="str">
        <f t="shared" si="39"/>
        <v>Analítica</v>
      </c>
      <c r="D2468" s="13"/>
      <c r="F2468" s="1" t="str">
        <f>CONCATENATE(Tabla13[[#This Row],[CODIGO CONTABLE]]," ",Tabla13[[#This Row],[DENOMINACIÓN]])</f>
        <v>655151 Intangibles</v>
      </c>
      <c r="G2468" s="1" t="b">
        <f>ISNUMBER(SEARCH($J$1,Tabla35[[#This Row],[DATO PCGEM19]],1))</f>
        <v>0</v>
      </c>
    </row>
    <row r="2469" spans="1:7" ht="15" x14ac:dyDescent="0.25">
      <c r="A2469" s="20">
        <v>65516</v>
      </c>
      <c r="B2469" t="s">
        <v>285</v>
      </c>
      <c r="C2469" s="11" t="str">
        <f t="shared" si="39"/>
        <v>Subdivisionaria</v>
      </c>
      <c r="D2469" s="13"/>
      <c r="F2469" s="1" t="str">
        <f>CONCATENATE(Tabla13[[#This Row],[CODIGO CONTABLE]]," ",Tabla13[[#This Row],[DENOMINACIÓN]])</f>
        <v>65516 Activos biológicos</v>
      </c>
      <c r="G2469" s="1" t="b">
        <f>ISNUMBER(SEARCH($J$1,Tabla35[[#This Row],[DATO PCGEM19]],1))</f>
        <v>0</v>
      </c>
    </row>
    <row r="2470" spans="1:7" ht="15" x14ac:dyDescent="0.25">
      <c r="A2470" s="21">
        <v>655161</v>
      </c>
      <c r="B2470" t="s">
        <v>285</v>
      </c>
      <c r="C2470" s="11" t="str">
        <f t="shared" si="39"/>
        <v>Analítica</v>
      </c>
      <c r="D2470" s="13"/>
      <c r="F2470" s="1" t="str">
        <f>CONCATENATE(Tabla13[[#This Row],[CODIGO CONTABLE]]," ",Tabla13[[#This Row],[DENOMINACIÓN]])</f>
        <v>655161 Activos biológicos</v>
      </c>
      <c r="G2470" s="1" t="b">
        <f>ISNUMBER(SEARCH($J$1,Tabla35[[#This Row],[DATO PCGEM19]],1))</f>
        <v>0</v>
      </c>
    </row>
    <row r="2471" spans="1:7" ht="15" x14ac:dyDescent="0.25">
      <c r="A2471" s="20">
        <v>6552</v>
      </c>
      <c r="B2471" t="s">
        <v>1103</v>
      </c>
      <c r="C2471" s="11" t="str">
        <f t="shared" si="39"/>
        <v>Divisionaria</v>
      </c>
      <c r="D2471" s="13"/>
      <c r="F2471" s="1" t="str">
        <f>CONCATENATE(Tabla13[[#This Row],[CODIGO CONTABLE]]," ",Tabla13[[#This Row],[DENOMINACIÓN]])</f>
        <v>6552 Operaciones discontinuadas-abandono de activos</v>
      </c>
      <c r="G2471" s="1" t="b">
        <f>ISNUMBER(SEARCH($J$1,Tabla35[[#This Row],[DATO PCGEM19]],1))</f>
        <v>0</v>
      </c>
    </row>
    <row r="2472" spans="1:7" ht="15" x14ac:dyDescent="0.25">
      <c r="A2472" s="20">
        <v>65521</v>
      </c>
      <c r="B2472" t="s">
        <v>282</v>
      </c>
      <c r="C2472" s="11" t="str">
        <f t="shared" si="39"/>
        <v>Subdivisionaria</v>
      </c>
      <c r="D2472" s="13"/>
      <c r="F2472" s="1" t="str">
        <f>CONCATENATE(Tabla13[[#This Row],[CODIGO CONTABLE]]," ",Tabla13[[#This Row],[DENOMINACIÓN]])</f>
        <v>65521 Propiedades de inversión</v>
      </c>
      <c r="G2472" s="1" t="b">
        <f>ISNUMBER(SEARCH($J$1,Tabla35[[#This Row],[DATO PCGEM19]],1))</f>
        <v>0</v>
      </c>
    </row>
    <row r="2473" spans="1:7" ht="15" x14ac:dyDescent="0.25">
      <c r="A2473" s="21">
        <v>655211</v>
      </c>
      <c r="B2473" t="s">
        <v>282</v>
      </c>
      <c r="C2473" s="11" t="str">
        <f t="shared" si="39"/>
        <v>Analítica</v>
      </c>
      <c r="D2473" s="13"/>
      <c r="F2473" s="1" t="str">
        <f>CONCATENATE(Tabla13[[#This Row],[CODIGO CONTABLE]]," ",Tabla13[[#This Row],[DENOMINACIÓN]])</f>
        <v>655211 Propiedades de inversión</v>
      </c>
      <c r="G2473" s="1" t="b">
        <f>ISNUMBER(SEARCH($J$1,Tabla35[[#This Row],[DATO PCGEM19]],1))</f>
        <v>0</v>
      </c>
    </row>
    <row r="2474" spans="1:7" ht="15" x14ac:dyDescent="0.25">
      <c r="A2474" s="20">
        <v>65522</v>
      </c>
      <c r="B2474" t="s">
        <v>1102</v>
      </c>
      <c r="C2474" s="11" t="str">
        <f t="shared" si="39"/>
        <v>Subdivisionaria</v>
      </c>
      <c r="D2474" s="13"/>
      <c r="F2474" s="1" t="str">
        <f>CONCATENATE(Tabla13[[#This Row],[CODIGO CONTABLE]]," ",Tabla13[[#This Row],[DENOMINACIÓN]])</f>
        <v>65522 Activos por derecho de uso-arrendamiento financiero</v>
      </c>
      <c r="G2474" s="1" t="b">
        <f>ISNUMBER(SEARCH($J$1,Tabla35[[#This Row],[DATO PCGEM19]],1))</f>
        <v>0</v>
      </c>
    </row>
    <row r="2475" spans="1:7" ht="15" x14ac:dyDescent="0.25">
      <c r="A2475" s="21">
        <v>655221</v>
      </c>
      <c r="B2475" t="s">
        <v>1102</v>
      </c>
      <c r="C2475" s="11" t="str">
        <f t="shared" si="39"/>
        <v>Analítica</v>
      </c>
      <c r="D2475" s="13"/>
      <c r="F2475" s="1" t="str">
        <f>CONCATENATE(Tabla13[[#This Row],[CODIGO CONTABLE]]," ",Tabla13[[#This Row],[DENOMINACIÓN]])</f>
        <v>655221 Activos por derecho de uso-arrendamiento financiero</v>
      </c>
      <c r="G2475" s="1" t="b">
        <f>ISNUMBER(SEARCH($J$1,Tabla35[[#This Row],[DATO PCGEM19]],1))</f>
        <v>0</v>
      </c>
    </row>
    <row r="2476" spans="1:7" ht="15" x14ac:dyDescent="0.25">
      <c r="A2476" s="20">
        <v>65523</v>
      </c>
      <c r="B2476" t="s">
        <v>283</v>
      </c>
      <c r="C2476" s="11" t="str">
        <f t="shared" si="39"/>
        <v>Subdivisionaria</v>
      </c>
      <c r="D2476" s="13"/>
      <c r="F2476" s="1" t="str">
        <f>CONCATENATE(Tabla13[[#This Row],[CODIGO CONTABLE]]," ",Tabla13[[#This Row],[DENOMINACIÓN]])</f>
        <v>65523 Propiedad, planta y equipo</v>
      </c>
      <c r="G2476" s="1" t="b">
        <f>ISNUMBER(SEARCH($J$1,Tabla35[[#This Row],[DATO PCGEM19]],1))</f>
        <v>0</v>
      </c>
    </row>
    <row r="2477" spans="1:7" ht="15" x14ac:dyDescent="0.25">
      <c r="A2477" s="21">
        <v>655231</v>
      </c>
      <c r="B2477" t="s">
        <v>283</v>
      </c>
      <c r="C2477" s="11" t="str">
        <f t="shared" si="39"/>
        <v>Analítica</v>
      </c>
      <c r="D2477" s="13"/>
      <c r="F2477" s="1" t="str">
        <f>CONCATENATE(Tabla13[[#This Row],[CODIGO CONTABLE]]," ",Tabla13[[#This Row],[DENOMINACIÓN]])</f>
        <v>655231 Propiedad, planta y equipo</v>
      </c>
      <c r="G2477" s="1" t="b">
        <f>ISNUMBER(SEARCH($J$1,Tabla35[[#This Row],[DATO PCGEM19]],1))</f>
        <v>0</v>
      </c>
    </row>
    <row r="2478" spans="1:7" ht="15" x14ac:dyDescent="0.25">
      <c r="A2478" s="20">
        <v>65524</v>
      </c>
      <c r="B2478" t="s">
        <v>284</v>
      </c>
      <c r="C2478" s="11" t="str">
        <f t="shared" si="39"/>
        <v>Subdivisionaria</v>
      </c>
      <c r="D2478" s="13"/>
      <c r="F2478" s="1" t="str">
        <f>CONCATENATE(Tabla13[[#This Row],[CODIGO CONTABLE]]," ",Tabla13[[#This Row],[DENOMINACIÓN]])</f>
        <v>65524 Intangibles</v>
      </c>
      <c r="G2478" s="1" t="b">
        <f>ISNUMBER(SEARCH($J$1,Tabla35[[#This Row],[DATO PCGEM19]],1))</f>
        <v>0</v>
      </c>
    </row>
    <row r="2479" spans="1:7" ht="15" x14ac:dyDescent="0.25">
      <c r="A2479" s="21">
        <v>655241</v>
      </c>
      <c r="B2479" t="s">
        <v>284</v>
      </c>
      <c r="C2479" s="11" t="str">
        <f t="shared" si="39"/>
        <v>Analítica</v>
      </c>
      <c r="D2479" s="13"/>
      <c r="F2479" s="1" t="str">
        <f>CONCATENATE(Tabla13[[#This Row],[CODIGO CONTABLE]]," ",Tabla13[[#This Row],[DENOMINACIÓN]])</f>
        <v>655241 Intangibles</v>
      </c>
      <c r="G2479" s="1" t="b">
        <f>ISNUMBER(SEARCH($J$1,Tabla35[[#This Row],[DATO PCGEM19]],1))</f>
        <v>0</v>
      </c>
    </row>
    <row r="2480" spans="1:7" ht="15" x14ac:dyDescent="0.25">
      <c r="A2480" s="20">
        <v>65525</v>
      </c>
      <c r="B2480" t="s">
        <v>285</v>
      </c>
      <c r="C2480" s="11" t="str">
        <f t="shared" si="39"/>
        <v>Subdivisionaria</v>
      </c>
      <c r="D2480" s="13"/>
      <c r="F2480" s="1" t="str">
        <f>CONCATENATE(Tabla13[[#This Row],[CODIGO CONTABLE]]," ",Tabla13[[#This Row],[DENOMINACIÓN]])</f>
        <v>65525 Activos biológicos</v>
      </c>
      <c r="G2480" s="1" t="b">
        <f>ISNUMBER(SEARCH($J$1,Tabla35[[#This Row],[DATO PCGEM19]],1))</f>
        <v>0</v>
      </c>
    </row>
    <row r="2481" spans="1:7" ht="15" x14ac:dyDescent="0.25">
      <c r="A2481" s="21">
        <v>655251</v>
      </c>
      <c r="B2481" t="s">
        <v>285</v>
      </c>
      <c r="C2481" s="11" t="str">
        <f t="shared" si="39"/>
        <v>Analítica</v>
      </c>
      <c r="D2481" s="13"/>
      <c r="F2481" s="1" t="str">
        <f>CONCATENATE(Tabla13[[#This Row],[CODIGO CONTABLE]]," ",Tabla13[[#This Row],[DENOMINACIÓN]])</f>
        <v>655251 Activos biológicos</v>
      </c>
      <c r="G2481" s="1" t="b">
        <f>ISNUMBER(SEARCH($J$1,Tabla35[[#This Row],[DATO PCGEM19]],1))</f>
        <v>0</v>
      </c>
    </row>
    <row r="2482" spans="1:7" ht="15" x14ac:dyDescent="0.25">
      <c r="A2482" s="20">
        <v>656</v>
      </c>
      <c r="B2482" t="s">
        <v>352</v>
      </c>
      <c r="C2482" s="11" t="str">
        <f t="shared" si="39"/>
        <v>Subcuenta</v>
      </c>
      <c r="D2482" s="13"/>
      <c r="F2482" s="1" t="str">
        <f>CONCATENATE(Tabla13[[#This Row],[CODIGO CONTABLE]]," ",Tabla13[[#This Row],[DENOMINACIÓN]])</f>
        <v>656 Suministros</v>
      </c>
      <c r="G2482" s="1" t="b">
        <f>ISNUMBER(SEARCH($J$1,Tabla35[[#This Row],[DATO PCGEM19]],1))</f>
        <v>0</v>
      </c>
    </row>
    <row r="2483" spans="1:7" ht="15" x14ac:dyDescent="0.25">
      <c r="A2483" s="21">
        <v>656101</v>
      </c>
      <c r="B2483" t="s">
        <v>1104</v>
      </c>
      <c r="C2483" s="11" t="str">
        <f t="shared" si="39"/>
        <v>Analítica</v>
      </c>
      <c r="D2483" s="13"/>
      <c r="F2483" s="1" t="str">
        <f>CONCATENATE(Tabla13[[#This Row],[CODIGO CONTABLE]]," ",Tabla13[[#This Row],[DENOMINACIÓN]])</f>
        <v>656101 Utiles de oficina</v>
      </c>
      <c r="G2483" s="1" t="b">
        <f>ISNUMBER(SEARCH($J$1,Tabla35[[#This Row],[DATO PCGEM19]],1))</f>
        <v>0</v>
      </c>
    </row>
    <row r="2484" spans="1:7" ht="15" x14ac:dyDescent="0.25">
      <c r="A2484" s="21">
        <v>656102</v>
      </c>
      <c r="B2484" t="s">
        <v>1105</v>
      </c>
      <c r="C2484" s="11" t="str">
        <f t="shared" si="39"/>
        <v>Analítica</v>
      </c>
      <c r="D2484" s="13"/>
      <c r="F2484" s="1" t="str">
        <f>CONCATENATE(Tabla13[[#This Row],[CODIGO CONTABLE]]," ",Tabla13[[#This Row],[DENOMINACIÓN]])</f>
        <v>656102 Gastos de botiquín</v>
      </c>
      <c r="G2484" s="1" t="b">
        <f>ISNUMBER(SEARCH($J$1,Tabla35[[#This Row],[DATO PCGEM19]],1))</f>
        <v>0</v>
      </c>
    </row>
    <row r="2485" spans="1:7" ht="15" x14ac:dyDescent="0.25">
      <c r="A2485" s="21">
        <v>656103</v>
      </c>
      <c r="B2485" t="s">
        <v>1106</v>
      </c>
      <c r="C2485" s="11" t="str">
        <f t="shared" si="39"/>
        <v>Analítica</v>
      </c>
      <c r="D2485" s="13"/>
      <c r="F2485" s="1" t="str">
        <f>CONCATENATE(Tabla13[[#This Row],[CODIGO CONTABLE]]," ",Tabla13[[#This Row],[DENOMINACIÓN]])</f>
        <v>656103 Utiles de aseo</v>
      </c>
      <c r="G2485" s="1" t="b">
        <f>ISNUMBER(SEARCH($J$1,Tabla35[[#This Row],[DATO PCGEM19]],1))</f>
        <v>0</v>
      </c>
    </row>
    <row r="2486" spans="1:7" ht="15" x14ac:dyDescent="0.25">
      <c r="A2486" s="21">
        <v>656104</v>
      </c>
      <c r="B2486" t="s">
        <v>1107</v>
      </c>
      <c r="C2486" s="11" t="str">
        <f t="shared" si="39"/>
        <v>Analítica</v>
      </c>
      <c r="D2486" s="13"/>
      <c r="F2486" s="1" t="str">
        <f>CONCATENATE(Tabla13[[#This Row],[CODIGO CONTABLE]]," ",Tabla13[[#This Row],[DENOMINACIÓN]])</f>
        <v>656104 Accesorios de tiendas</v>
      </c>
      <c r="G2486" s="1" t="b">
        <f>ISNUMBER(SEARCH($J$1,Tabla35[[#This Row],[DATO PCGEM19]],1))</f>
        <v>0</v>
      </c>
    </row>
    <row r="2487" spans="1:7" ht="15" x14ac:dyDescent="0.25">
      <c r="A2487" s="21">
        <v>656105</v>
      </c>
      <c r="B2487" t="s">
        <v>1108</v>
      </c>
      <c r="C2487" s="11" t="str">
        <f t="shared" si="39"/>
        <v>Analítica</v>
      </c>
      <c r="D2487" s="13"/>
      <c r="F2487" s="1" t="str">
        <f>CONCATENATE(Tabla13[[#This Row],[CODIGO CONTABLE]]," ",Tabla13[[#This Row],[DENOMINACIÓN]])</f>
        <v>656105 Bidones de agua</v>
      </c>
      <c r="G2487" s="1" t="b">
        <f>ISNUMBER(SEARCH($J$1,Tabla35[[#This Row],[DATO PCGEM19]],1))</f>
        <v>0</v>
      </c>
    </row>
    <row r="2488" spans="1:7" ht="15" x14ac:dyDescent="0.25">
      <c r="A2488" s="21">
        <v>656201</v>
      </c>
      <c r="B2488" t="s">
        <v>1109</v>
      </c>
      <c r="C2488" s="11" t="str">
        <f t="shared" si="39"/>
        <v>Analítica</v>
      </c>
      <c r="D2488" s="13"/>
      <c r="F2488" s="1" t="str">
        <f>CONCATENATE(Tabla13[[#This Row],[CODIGO CONTABLE]]," ",Tabla13[[#This Row],[DENOMINACIÓN]])</f>
        <v>656201 Gastos de personal</v>
      </c>
      <c r="G2488" s="1" t="b">
        <f>ISNUMBER(SEARCH($J$1,Tabla35[[#This Row],[DATO PCGEM19]],1))</f>
        <v>0</v>
      </c>
    </row>
    <row r="2489" spans="1:7" ht="15" x14ac:dyDescent="0.25">
      <c r="A2489" s="21">
        <v>656202</v>
      </c>
      <c r="B2489" t="s">
        <v>1110</v>
      </c>
      <c r="C2489" s="11" t="str">
        <f t="shared" si="39"/>
        <v>Analítica</v>
      </c>
      <c r="D2489" s="13"/>
      <c r="F2489" s="1" t="str">
        <f>CONCATENATE(Tabla13[[#This Row],[CODIGO CONTABLE]]," ",Tabla13[[#This Row],[DENOMINACIÓN]])</f>
        <v>656202 Uniformes de personal</v>
      </c>
      <c r="G2489" s="1" t="b">
        <f>ISNUMBER(SEARCH($J$1,Tabla35[[#This Row],[DATO PCGEM19]],1))</f>
        <v>0</v>
      </c>
    </row>
    <row r="2490" spans="1:7" ht="15" x14ac:dyDescent="0.25">
      <c r="A2490" s="21">
        <v>656801</v>
      </c>
      <c r="B2490" t="s">
        <v>1111</v>
      </c>
      <c r="C2490" s="11" t="str">
        <f t="shared" si="39"/>
        <v>Analítica</v>
      </c>
      <c r="D2490" s="13"/>
      <c r="F2490" s="1" t="str">
        <f>CONCATENATE(Tabla13[[#This Row],[CODIGO CONTABLE]]," ",Tabla13[[#This Row],[DENOMINACIÓN]])</f>
        <v>656801 Combustibles y lubricantes</v>
      </c>
      <c r="G2490" s="1" t="b">
        <f>ISNUMBER(SEARCH($J$1,Tabla35[[#This Row],[DATO PCGEM19]],1))</f>
        <v>0</v>
      </c>
    </row>
    <row r="2491" spans="1:7" ht="15" x14ac:dyDescent="0.25">
      <c r="A2491" s="21">
        <v>656802</v>
      </c>
      <c r="B2491" t="s">
        <v>1112</v>
      </c>
      <c r="C2491" s="11" t="str">
        <f t="shared" si="39"/>
        <v>Analítica</v>
      </c>
      <c r="D2491" s="13"/>
      <c r="F2491" s="1" t="str">
        <f>CONCATENATE(Tabla13[[#This Row],[CODIGO CONTABLE]]," ",Tabla13[[#This Row],[DENOMINACIÓN]])</f>
        <v>656802 Repuestos y accesorios de unidad de transporte</v>
      </c>
      <c r="G2491" s="1" t="b">
        <f>ISNUMBER(SEARCH($J$1,Tabla35[[#This Row],[DATO PCGEM19]],1))</f>
        <v>0</v>
      </c>
    </row>
    <row r="2492" spans="1:7" ht="15" x14ac:dyDescent="0.25">
      <c r="A2492" s="21">
        <v>656803</v>
      </c>
      <c r="B2492" t="s">
        <v>1113</v>
      </c>
      <c r="C2492" s="11" t="str">
        <f t="shared" si="39"/>
        <v>Analítica</v>
      </c>
      <c r="D2492" s="13"/>
      <c r="F2492" s="1" t="str">
        <f>CONCATENATE(Tabla13[[#This Row],[CODIGO CONTABLE]]," ",Tabla13[[#This Row],[DENOMINACIÓN]])</f>
        <v>656803 Repuestos y accesorios de equipos</v>
      </c>
      <c r="G2492" s="1" t="b">
        <f>ISNUMBER(SEARCH($J$1,Tabla35[[#This Row],[DATO PCGEM19]],1))</f>
        <v>0</v>
      </c>
    </row>
    <row r="2493" spans="1:7" ht="15" x14ac:dyDescent="0.25">
      <c r="A2493" s="21">
        <v>656804</v>
      </c>
      <c r="B2493" t="s">
        <v>1114</v>
      </c>
      <c r="C2493" s="11" t="str">
        <f t="shared" si="39"/>
        <v>Analítica</v>
      </c>
      <c r="D2493" s="13"/>
      <c r="F2493" s="1" t="str">
        <f>CONCATENATE(Tabla13[[#This Row],[CODIGO CONTABLE]]," ",Tabla13[[#This Row],[DENOMINACIÓN]])</f>
        <v>656804 Repuestos y accesorios de maquinaria</v>
      </c>
      <c r="G2493" s="1" t="b">
        <f>ISNUMBER(SEARCH($J$1,Tabla35[[#This Row],[DATO PCGEM19]],1))</f>
        <v>0</v>
      </c>
    </row>
    <row r="2494" spans="1:7" ht="15" x14ac:dyDescent="0.25">
      <c r="A2494" s="21">
        <v>656805</v>
      </c>
      <c r="B2494" t="s">
        <v>1115</v>
      </c>
      <c r="C2494" s="11" t="str">
        <f t="shared" si="39"/>
        <v>Analítica</v>
      </c>
      <c r="D2494" s="13"/>
      <c r="F2494" s="1" t="str">
        <f>CONCATENATE(Tabla13[[#This Row],[CODIGO CONTABLE]]," ",Tabla13[[#This Row],[DENOMINACIÓN]])</f>
        <v>656805 Gastos de ferreteria</v>
      </c>
      <c r="G2494" s="1" t="b">
        <f>ISNUMBER(SEARCH($J$1,Tabla35[[#This Row],[DATO PCGEM19]],1))</f>
        <v>0</v>
      </c>
    </row>
    <row r="2495" spans="1:7" ht="15" x14ac:dyDescent="0.25">
      <c r="A2495" s="21">
        <v>656806</v>
      </c>
      <c r="B2495" t="s">
        <v>559</v>
      </c>
      <c r="C2495" s="11" t="str">
        <f t="shared" si="39"/>
        <v>Analítica</v>
      </c>
      <c r="D2495" s="13"/>
      <c r="F2495" s="1" t="str">
        <f>CONCATENATE(Tabla13[[#This Row],[CODIGO CONTABLE]]," ",Tabla13[[#This Row],[DENOMINACIÓN]])</f>
        <v>656806 Herramientas</v>
      </c>
      <c r="G2495" s="1" t="b">
        <f>ISNUMBER(SEARCH($J$1,Tabla35[[#This Row],[DATO PCGEM19]],1))</f>
        <v>0</v>
      </c>
    </row>
    <row r="2496" spans="1:7" ht="15" x14ac:dyDescent="0.25">
      <c r="A2496" s="21">
        <v>656807</v>
      </c>
      <c r="B2496" t="s">
        <v>352</v>
      </c>
      <c r="C2496" s="11" t="str">
        <f t="shared" si="39"/>
        <v>Analítica</v>
      </c>
      <c r="D2496" s="13"/>
      <c r="F2496" s="1" t="str">
        <f>CONCATENATE(Tabla13[[#This Row],[CODIGO CONTABLE]]," ",Tabla13[[#This Row],[DENOMINACIÓN]])</f>
        <v>656807 Suministros</v>
      </c>
      <c r="G2496" s="1" t="b">
        <f>ISNUMBER(SEARCH($J$1,Tabla35[[#This Row],[DATO PCGEM19]],1))</f>
        <v>0</v>
      </c>
    </row>
    <row r="2497" spans="1:7" ht="15" x14ac:dyDescent="0.25">
      <c r="A2497" s="20">
        <v>658</v>
      </c>
      <c r="B2497" t="s">
        <v>1116</v>
      </c>
      <c r="C2497" s="11" t="str">
        <f t="shared" si="39"/>
        <v>Subcuenta</v>
      </c>
      <c r="D2497" s="13"/>
      <c r="F2497" s="1" t="str">
        <f>CONCATENATE(Tabla13[[#This Row],[CODIGO CONTABLE]]," ",Tabla13[[#This Row],[DENOMINACIÓN]])</f>
        <v>658 Gestión medioambiental</v>
      </c>
      <c r="G2497" s="1" t="b">
        <f>ISNUMBER(SEARCH($J$1,Tabla35[[#This Row],[DATO PCGEM19]],1))</f>
        <v>0</v>
      </c>
    </row>
    <row r="2498" spans="1:7" ht="15" x14ac:dyDescent="0.25">
      <c r="A2498" s="21">
        <v>658101</v>
      </c>
      <c r="B2498" t="s">
        <v>1116</v>
      </c>
      <c r="C2498" s="11" t="str">
        <f t="shared" si="39"/>
        <v>Analítica</v>
      </c>
      <c r="D2498" s="13"/>
      <c r="F2498" s="1" t="str">
        <f>CONCATENATE(Tabla13[[#This Row],[CODIGO CONTABLE]]," ",Tabla13[[#This Row],[DENOMINACIÓN]])</f>
        <v>658101 Gestión medioambiental</v>
      </c>
      <c r="G2498" s="1" t="b">
        <f>ISNUMBER(SEARCH($J$1,Tabla35[[#This Row],[DATO PCGEM19]],1))</f>
        <v>0</v>
      </c>
    </row>
    <row r="2499" spans="1:7" ht="15" x14ac:dyDescent="0.25">
      <c r="A2499" s="22">
        <v>659</v>
      </c>
      <c r="B2499" t="s">
        <v>1117</v>
      </c>
      <c r="C2499" s="11" t="str">
        <f t="shared" si="39"/>
        <v>Subcuenta</v>
      </c>
      <c r="D2499" s="13"/>
      <c r="F2499" s="1" t="str">
        <f>CONCATENATE(Tabla13[[#This Row],[CODIGO CONTABLE]]," ",Tabla13[[#This Row],[DENOMINACIÓN]])</f>
        <v>659 Otros gastos de gestión</v>
      </c>
      <c r="G2499" s="1" t="b">
        <f>ISNUMBER(SEARCH($J$1,Tabla35[[#This Row],[DATO PCGEM19]],1))</f>
        <v>0</v>
      </c>
    </row>
    <row r="2500" spans="1:7" ht="15" x14ac:dyDescent="0.25">
      <c r="A2500" s="22">
        <v>659000</v>
      </c>
      <c r="B2500" t="s">
        <v>1118</v>
      </c>
      <c r="C2500" s="11" t="str">
        <f t="shared" si="39"/>
        <v>Analítica</v>
      </c>
      <c r="D2500" s="13"/>
      <c r="F2500" s="1" t="str">
        <f>CONCATENATE(Tabla13[[#This Row],[CODIGO CONTABLE]]," ",Tabla13[[#This Row],[DENOMINACIÓN]])</f>
        <v>659000 Otros gastos de gestion</v>
      </c>
      <c r="G2500" s="1" t="b">
        <f>ISNUMBER(SEARCH($J$1,Tabla35[[#This Row],[DATO PCGEM19]],1))</f>
        <v>0</v>
      </c>
    </row>
    <row r="2501" spans="1:7" ht="15" x14ac:dyDescent="0.25">
      <c r="A2501" s="22">
        <v>6591</v>
      </c>
      <c r="B2501" t="s">
        <v>1119</v>
      </c>
      <c r="C2501" s="11" t="str">
        <f t="shared" si="39"/>
        <v>Divisionaria</v>
      </c>
      <c r="D2501" s="13"/>
      <c r="F2501" s="1" t="str">
        <f>CONCATENATE(Tabla13[[#This Row],[CODIGO CONTABLE]]," ",Tabla13[[#This Row],[DENOMINACIÓN]])</f>
        <v>6591 Donaciones</v>
      </c>
      <c r="G2501" s="1" t="b">
        <f>ISNUMBER(SEARCH($J$1,Tabla35[[#This Row],[DATO PCGEM19]],1))</f>
        <v>0</v>
      </c>
    </row>
    <row r="2502" spans="1:7" ht="15" x14ac:dyDescent="0.25">
      <c r="A2502" s="22">
        <v>659101</v>
      </c>
      <c r="B2502" t="s">
        <v>1119</v>
      </c>
      <c r="C2502" s="11" t="str">
        <f t="shared" si="39"/>
        <v>Analítica</v>
      </c>
      <c r="D2502" s="13"/>
      <c r="F2502" s="1" t="str">
        <f>CONCATENATE(Tabla13[[#This Row],[CODIGO CONTABLE]]," ",Tabla13[[#This Row],[DENOMINACIÓN]])</f>
        <v>659101 Donaciones</v>
      </c>
      <c r="G2502" s="1" t="b">
        <f>ISNUMBER(SEARCH($J$1,Tabla35[[#This Row],[DATO PCGEM19]],1))</f>
        <v>0</v>
      </c>
    </row>
    <row r="2503" spans="1:7" ht="15" x14ac:dyDescent="0.25">
      <c r="A2503" s="22">
        <v>6592</v>
      </c>
      <c r="B2503" t="s">
        <v>1120</v>
      </c>
      <c r="C2503" s="11" t="str">
        <f t="shared" si="39"/>
        <v>Divisionaria</v>
      </c>
      <c r="D2503" s="13"/>
      <c r="F2503" s="1" t="str">
        <f>CONCATENATE(Tabla13[[#This Row],[CODIGO CONTABLE]]," ",Tabla13[[#This Row],[DENOMINACIÓN]])</f>
        <v>6592 Sanciones administrativas</v>
      </c>
      <c r="G2503" s="1" t="b">
        <f>ISNUMBER(SEARCH($J$1,Tabla35[[#This Row],[DATO PCGEM19]],1))</f>
        <v>0</v>
      </c>
    </row>
    <row r="2504" spans="1:7" ht="15" x14ac:dyDescent="0.25">
      <c r="A2504" s="22">
        <v>659201</v>
      </c>
      <c r="B2504" t="s">
        <v>1120</v>
      </c>
      <c r="C2504" s="11" t="str">
        <f t="shared" si="39"/>
        <v>Analítica</v>
      </c>
      <c r="D2504" s="13"/>
      <c r="F2504" s="1" t="str">
        <f>CONCATENATE(Tabla13[[#This Row],[CODIGO CONTABLE]]," ",Tabla13[[#This Row],[DENOMINACIÓN]])</f>
        <v>659201 Sanciones administrativas</v>
      </c>
      <c r="G2504" s="1" t="b">
        <f>ISNUMBER(SEARCH($J$1,Tabla35[[#This Row],[DATO PCGEM19]],1))</f>
        <v>0</v>
      </c>
    </row>
    <row r="2505" spans="1:7" ht="15" x14ac:dyDescent="0.25">
      <c r="A2505" s="22">
        <v>659202</v>
      </c>
      <c r="B2505" t="s">
        <v>757</v>
      </c>
      <c r="C2505" s="11" t="str">
        <f t="shared" si="39"/>
        <v>Analítica</v>
      </c>
      <c r="D2505" s="13"/>
      <c r="F2505" s="1" t="str">
        <f>CONCATENATE(Tabla13[[#This Row],[CODIGO CONTABLE]]," ",Tabla13[[#This Row],[DENOMINACIÓN]])</f>
        <v>659202 Intereses moratorios sunat</v>
      </c>
      <c r="G2505" s="1" t="b">
        <f>ISNUMBER(SEARCH($J$1,Tabla35[[#This Row],[DATO PCGEM19]],1))</f>
        <v>0</v>
      </c>
    </row>
    <row r="2506" spans="1:7" ht="15" x14ac:dyDescent="0.25">
      <c r="A2506" s="22">
        <v>6593</v>
      </c>
      <c r="B2506" t="s">
        <v>1121</v>
      </c>
      <c r="C2506" s="11" t="str">
        <f t="shared" si="39"/>
        <v>Divisionaria</v>
      </c>
      <c r="D2506" s="13"/>
      <c r="F2506" s="1" t="str">
        <f>CONCATENATE(Tabla13[[#This Row],[CODIGO CONTABLE]]," ",Tabla13[[#This Row],[DENOMINACIÓN]])</f>
        <v>6593 Otros gastos de gestion diversos</v>
      </c>
      <c r="G2506" s="1" t="b">
        <f>ISNUMBER(SEARCH($J$1,Tabla35[[#This Row],[DATO PCGEM19]],1))</f>
        <v>0</v>
      </c>
    </row>
    <row r="2507" spans="1:7" ht="15" x14ac:dyDescent="0.25">
      <c r="A2507" s="22">
        <v>659301</v>
      </c>
      <c r="B2507" t="s">
        <v>1122</v>
      </c>
      <c r="C2507" s="11" t="str">
        <f t="shared" si="39"/>
        <v>Analítica</v>
      </c>
      <c r="D2507" s="13"/>
      <c r="F2507" s="1" t="str">
        <f>CONCATENATE(Tabla13[[#This Row],[CODIGO CONTABLE]]," ",Tabla13[[#This Row],[DENOMINACIÓN]])</f>
        <v>659301 ONP retencionciones o percepciones no pagadas</v>
      </c>
      <c r="G2507" s="1" t="b">
        <f>ISNUMBER(SEARCH($J$1,Tabla35[[#This Row],[DATO PCGEM19]],1))</f>
        <v>0</v>
      </c>
    </row>
    <row r="2508" spans="1:7" ht="15" x14ac:dyDescent="0.25">
      <c r="A2508" s="22">
        <v>659302</v>
      </c>
      <c r="B2508" t="s">
        <v>1123</v>
      </c>
      <c r="C2508" s="11" t="str">
        <f t="shared" si="39"/>
        <v>Analítica</v>
      </c>
      <c r="D2508" s="13"/>
      <c r="F2508" s="1" t="str">
        <f>CONCATENATE(Tabla13[[#This Row],[CODIGO CONTABLE]]," ",Tabla13[[#This Row],[DENOMINACIÓN]])</f>
        <v>659302 Intereses afp net</v>
      </c>
      <c r="G2508" s="1" t="b">
        <f>ISNUMBER(SEARCH($J$1,Tabla35[[#This Row],[DATO PCGEM19]],1))</f>
        <v>0</v>
      </c>
    </row>
    <row r="2509" spans="1:7" ht="15" x14ac:dyDescent="0.25">
      <c r="A2509" s="22">
        <v>659303</v>
      </c>
      <c r="B2509" t="s">
        <v>1092</v>
      </c>
      <c r="C2509" s="11" t="str">
        <f t="shared" si="39"/>
        <v>Analítica</v>
      </c>
      <c r="D2509" s="13"/>
      <c r="F2509" s="1" t="str">
        <f>CONCATENATE(Tabla13[[#This Row],[CODIGO CONTABLE]]," ",Tabla13[[#This Row],[DENOMINACIÓN]])</f>
        <v>659303 Multas</v>
      </c>
      <c r="G2509" s="1" t="b">
        <f>ISNUMBER(SEARCH($J$1,Tabla35[[#This Row],[DATO PCGEM19]],1))</f>
        <v>0</v>
      </c>
    </row>
    <row r="2510" spans="1:7" ht="15" x14ac:dyDescent="0.25">
      <c r="A2510" s="22">
        <v>659304</v>
      </c>
      <c r="B2510" t="s">
        <v>1124</v>
      </c>
      <c r="C2510" s="11" t="str">
        <f t="shared" si="39"/>
        <v>Analítica</v>
      </c>
      <c r="D2510" s="13"/>
      <c r="F2510" s="1" t="str">
        <f>CONCATENATE(Tabla13[[#This Row],[CODIGO CONTABLE]]," ",Tabla13[[#This Row],[DENOMINACIÓN]])</f>
        <v>659304 Consumos y refrigerios</v>
      </c>
      <c r="G2510" s="1" t="b">
        <f>ISNUMBER(SEARCH($J$1,Tabla35[[#This Row],[DATO PCGEM19]],1))</f>
        <v>0</v>
      </c>
    </row>
    <row r="2511" spans="1:7" ht="15" x14ac:dyDescent="0.25">
      <c r="A2511" s="22">
        <v>659305</v>
      </c>
      <c r="B2511" t="s">
        <v>1125</v>
      </c>
      <c r="C2511" s="11" t="str">
        <f t="shared" si="39"/>
        <v>Analítica</v>
      </c>
      <c r="D2511" s="13"/>
      <c r="F2511" s="1" t="str">
        <f>CONCATENATE(Tabla13[[#This Row],[CODIGO CONTABLE]]," ",Tabla13[[#This Row],[DENOMINACIÓN]])</f>
        <v>659305 Gastos de capacitación</v>
      </c>
      <c r="G2511" s="1" t="b">
        <f>ISNUMBER(SEARCH($J$1,Tabla35[[#This Row],[DATO PCGEM19]],1))</f>
        <v>0</v>
      </c>
    </row>
    <row r="2512" spans="1:7" ht="15" x14ac:dyDescent="0.25">
      <c r="A2512" s="22">
        <v>659306</v>
      </c>
      <c r="B2512" t="s">
        <v>884</v>
      </c>
      <c r="C2512" s="11" t="str">
        <f t="shared" si="39"/>
        <v>Analítica</v>
      </c>
      <c r="D2512" s="13"/>
      <c r="F2512" s="1" t="str">
        <f>CONCATENATE(Tabla13[[#This Row],[CODIGO CONTABLE]]," ",Tabla13[[#This Row],[DENOMINACIÓN]])</f>
        <v>659306 Planilla de movilidad</v>
      </c>
      <c r="G2512" s="1" t="b">
        <f>ISNUMBER(SEARCH($J$1,Tabla35[[#This Row],[DATO PCGEM19]],1))</f>
        <v>0</v>
      </c>
    </row>
    <row r="2513" spans="1:7" ht="15" x14ac:dyDescent="0.25">
      <c r="A2513" s="22">
        <v>659307</v>
      </c>
      <c r="B2513" t="s">
        <v>1126</v>
      </c>
      <c r="C2513" s="11" t="str">
        <f t="shared" si="39"/>
        <v>Analítica</v>
      </c>
      <c r="D2513" s="13"/>
      <c r="F2513" s="1" t="str">
        <f>CONCATENATE(Tabla13[[#This Row],[CODIGO CONTABLE]]," ",Tabla13[[#This Row],[DENOMINACIÓN]])</f>
        <v>659307 Perdida por modificacion de cuotas</v>
      </c>
      <c r="G2513" s="1" t="b">
        <f>ISNUMBER(SEARCH($J$1,Tabla35[[#This Row],[DATO PCGEM19]],1))</f>
        <v>0</v>
      </c>
    </row>
    <row r="2514" spans="1:7" ht="15" x14ac:dyDescent="0.25">
      <c r="A2514" s="22">
        <v>659308</v>
      </c>
      <c r="B2514" t="s">
        <v>1127</v>
      </c>
      <c r="C2514" s="11" t="str">
        <f t="shared" si="39"/>
        <v>Analítica</v>
      </c>
      <c r="D2514" s="13"/>
      <c r="F2514" s="1" t="str">
        <f>CONCATENATE(Tabla13[[#This Row],[CODIGO CONTABLE]]," ",Tabla13[[#This Row],[DENOMINACIÓN]])</f>
        <v>659308 Gastos por redondeo</v>
      </c>
      <c r="G2514" s="1" t="b">
        <f>ISNUMBER(SEARCH($J$1,Tabla35[[#This Row],[DATO PCGEM19]],1))</f>
        <v>0</v>
      </c>
    </row>
    <row r="2515" spans="1:7" ht="15" x14ac:dyDescent="0.25">
      <c r="A2515" s="22">
        <v>659309</v>
      </c>
      <c r="B2515" t="s">
        <v>1128</v>
      </c>
      <c r="C2515" s="11" t="str">
        <f t="shared" si="39"/>
        <v>Analítica</v>
      </c>
      <c r="D2515" s="13"/>
      <c r="F2515" s="1" t="str">
        <f>CONCATENATE(Tabla13[[#This Row],[CODIGO CONTABLE]]," ",Tabla13[[#This Row],[DENOMINACIÓN]])</f>
        <v>659309 Activos fijos menores a 1/4 uit</v>
      </c>
      <c r="G2515" s="1" t="b">
        <f>ISNUMBER(SEARCH($J$1,Tabla35[[#This Row],[DATO PCGEM19]],1))</f>
        <v>0</v>
      </c>
    </row>
    <row r="2516" spans="1:7" ht="15" x14ac:dyDescent="0.25">
      <c r="A2516" s="22">
        <v>659310</v>
      </c>
      <c r="B2516" t="s">
        <v>1129</v>
      </c>
      <c r="C2516" s="11" t="str">
        <f t="shared" ref="C2516:C2579" si="40">IF(LEN(A2516)=1, "Elemento", IF(LEN(A2516)=2, "Cuenta", IF(LEN(A2516)=3, "Subcuenta", IF(LEN(A2516)=4, "Divisionaria", IF(LEN(A2516)=5, "Subdivisionaria", "Analítica")))))</f>
        <v>Analítica</v>
      </c>
      <c r="D2516" s="13"/>
      <c r="F2516" s="1" t="str">
        <f>CONCATENATE(Tabla13[[#This Row],[CODIGO CONTABLE]]," ",Tabla13[[#This Row],[DENOMINACIÓN]])</f>
        <v>659310 Derecho de emision de placa de rodaje</v>
      </c>
      <c r="G2516" s="1" t="b">
        <f>ISNUMBER(SEARCH($J$1,Tabla35[[#This Row],[DATO PCGEM19]],1))</f>
        <v>0</v>
      </c>
    </row>
    <row r="2517" spans="1:7" ht="15" x14ac:dyDescent="0.25">
      <c r="A2517" s="22">
        <v>659311</v>
      </c>
      <c r="B2517" t="s">
        <v>1130</v>
      </c>
      <c r="C2517" s="11" t="str">
        <f t="shared" si="40"/>
        <v>Analítica</v>
      </c>
      <c r="D2517" s="13"/>
      <c r="F2517" s="1" t="str">
        <f>CONCATENATE(Tabla13[[#This Row],[CODIGO CONTABLE]]," ",Tabla13[[#This Row],[DENOMINACIÓN]])</f>
        <v>659311 Peajes</v>
      </c>
      <c r="G2517" s="1" t="b">
        <f>ISNUMBER(SEARCH($J$1,Tabla35[[#This Row],[DATO PCGEM19]],1))</f>
        <v>0</v>
      </c>
    </row>
    <row r="2518" spans="1:7" ht="15" x14ac:dyDescent="0.25">
      <c r="A2518" s="22">
        <v>659312</v>
      </c>
      <c r="B2518" t="s">
        <v>1131</v>
      </c>
      <c r="C2518" s="11" t="str">
        <f t="shared" si="40"/>
        <v>Analítica</v>
      </c>
      <c r="D2518" s="13"/>
      <c r="F2518" s="1" t="str">
        <f>CONCATENATE(Tabla13[[#This Row],[CODIGO CONTABLE]]," ",Tabla13[[#This Row],[DENOMINACIÓN]])</f>
        <v>659312 Gastos inafectos al igv</v>
      </c>
      <c r="G2518" s="1" t="b">
        <f>ISNUMBER(SEARCH($J$1,Tabla35[[#This Row],[DATO PCGEM19]],1))</f>
        <v>0</v>
      </c>
    </row>
    <row r="2519" spans="1:7" ht="15" x14ac:dyDescent="0.25">
      <c r="A2519" s="22">
        <v>659313</v>
      </c>
      <c r="B2519" t="s">
        <v>1132</v>
      </c>
      <c r="C2519" s="11" t="str">
        <f t="shared" si="40"/>
        <v>Analítica</v>
      </c>
      <c r="D2519" s="13"/>
      <c r="F2519" s="1" t="str">
        <f>CONCATENATE(Tabla13[[#This Row],[CODIGO CONTABLE]]," ",Tabla13[[#This Row],[DENOMINACIÓN]])</f>
        <v>659313 Post visa</v>
      </c>
      <c r="G2519" s="1" t="b">
        <f>ISNUMBER(SEARCH($J$1,Tabla35[[#This Row],[DATO PCGEM19]],1))</f>
        <v>0</v>
      </c>
    </row>
    <row r="2520" spans="1:7" ht="15" x14ac:dyDescent="0.25">
      <c r="A2520" s="18">
        <v>66</v>
      </c>
      <c r="B2520" s="19" t="s">
        <v>65</v>
      </c>
      <c r="C2520" s="11" t="str">
        <f t="shared" si="40"/>
        <v>Cuenta</v>
      </c>
      <c r="D2520" s="13"/>
      <c r="F2520" s="1" t="str">
        <f>CONCATENATE(Tabla13[[#This Row],[CODIGO CONTABLE]]," ",Tabla13[[#This Row],[DENOMINACIÓN]])</f>
        <v>66 PERDIDA POR MEDICIÓN DE ACTIVOS NO FINANCIEROS AL VALOR RAZONABLE</v>
      </c>
      <c r="G2520" s="1" t="b">
        <f>ISNUMBER(SEARCH($J$1,Tabla35[[#This Row],[DATO PCGEM19]],1))</f>
        <v>0</v>
      </c>
    </row>
    <row r="2521" spans="1:7" ht="15" x14ac:dyDescent="0.25">
      <c r="A2521" s="20">
        <v>661</v>
      </c>
      <c r="B2521" t="s">
        <v>1133</v>
      </c>
      <c r="C2521" s="11" t="str">
        <f t="shared" si="40"/>
        <v>Subcuenta</v>
      </c>
      <c r="D2521" s="13"/>
      <c r="F2521" s="1" t="str">
        <f>CONCATENATE(Tabla13[[#This Row],[CODIGO CONTABLE]]," ",Tabla13[[#This Row],[DENOMINACIÓN]])</f>
        <v>661 Activo realizable</v>
      </c>
      <c r="G2521" s="1" t="b">
        <f>ISNUMBER(SEARCH($J$1,Tabla35[[#This Row],[DATO PCGEM19]],1))</f>
        <v>0</v>
      </c>
    </row>
    <row r="2522" spans="1:7" ht="15" x14ac:dyDescent="0.25">
      <c r="A2522" s="20">
        <v>6611</v>
      </c>
      <c r="B2522" t="s">
        <v>328</v>
      </c>
      <c r="C2522" s="11" t="str">
        <f t="shared" si="40"/>
        <v>Divisionaria</v>
      </c>
      <c r="D2522" s="13"/>
      <c r="F2522" s="1" t="str">
        <f>CONCATENATE(Tabla13[[#This Row],[CODIGO CONTABLE]]," ",Tabla13[[#This Row],[DENOMINACIÓN]])</f>
        <v>6611 Mercaderías</v>
      </c>
      <c r="G2522" s="1" t="b">
        <f>ISNUMBER(SEARCH($J$1,Tabla35[[#This Row],[DATO PCGEM19]],1))</f>
        <v>0</v>
      </c>
    </row>
    <row r="2523" spans="1:7" ht="15" x14ac:dyDescent="0.25">
      <c r="A2523" s="21">
        <v>661101</v>
      </c>
      <c r="B2523" t="s">
        <v>328</v>
      </c>
      <c r="C2523" s="11" t="str">
        <f t="shared" si="40"/>
        <v>Analítica</v>
      </c>
      <c r="D2523" s="13"/>
      <c r="F2523" s="1" t="str">
        <f>CONCATENATE(Tabla13[[#This Row],[CODIGO CONTABLE]]," ",Tabla13[[#This Row],[DENOMINACIÓN]])</f>
        <v>661101 Mercaderías</v>
      </c>
      <c r="G2523" s="1" t="b">
        <f>ISNUMBER(SEARCH($J$1,Tabla35[[#This Row],[DATO PCGEM19]],1))</f>
        <v>0</v>
      </c>
    </row>
    <row r="2524" spans="1:7" ht="15" x14ac:dyDescent="0.25">
      <c r="A2524" s="20">
        <v>6612</v>
      </c>
      <c r="B2524" t="s">
        <v>331</v>
      </c>
      <c r="C2524" s="11" t="str">
        <f t="shared" si="40"/>
        <v>Divisionaria</v>
      </c>
      <c r="D2524" s="13"/>
      <c r="F2524" s="1" t="str">
        <f>CONCATENATE(Tabla13[[#This Row],[CODIGO CONTABLE]]," ",Tabla13[[#This Row],[DENOMINACIÓN]])</f>
        <v>6612 Productos terminados</v>
      </c>
      <c r="G2524" s="1" t="b">
        <f>ISNUMBER(SEARCH($J$1,Tabla35[[#This Row],[DATO PCGEM19]],1))</f>
        <v>0</v>
      </c>
    </row>
    <row r="2525" spans="1:7" ht="15" x14ac:dyDescent="0.25">
      <c r="A2525" s="21">
        <v>661201</v>
      </c>
      <c r="B2525" t="s">
        <v>331</v>
      </c>
      <c r="C2525" s="11" t="str">
        <f t="shared" si="40"/>
        <v>Analítica</v>
      </c>
      <c r="D2525" s="13"/>
      <c r="F2525" s="1" t="str">
        <f>CONCATENATE(Tabla13[[#This Row],[CODIGO CONTABLE]]," ",Tabla13[[#This Row],[DENOMINACIÓN]])</f>
        <v>661201 Productos terminados</v>
      </c>
      <c r="G2525" s="1" t="b">
        <f>ISNUMBER(SEARCH($J$1,Tabla35[[#This Row],[DATO PCGEM19]],1))</f>
        <v>0</v>
      </c>
    </row>
    <row r="2526" spans="1:7" ht="15" x14ac:dyDescent="0.25">
      <c r="A2526" s="20">
        <v>6613</v>
      </c>
      <c r="B2526" t="s">
        <v>1134</v>
      </c>
      <c r="C2526" s="11" t="str">
        <f t="shared" si="40"/>
        <v>Divisionaria</v>
      </c>
      <c r="D2526" s="13"/>
      <c r="F2526" s="1" t="str">
        <f>CONCATENATE(Tabla13[[#This Row],[CODIGO CONTABLE]]," ",Tabla13[[#This Row],[DENOMINACIÓN]])</f>
        <v>6613 Activos no corrientes mantenidos para la venta</v>
      </c>
      <c r="G2526" s="1" t="b">
        <f>ISNUMBER(SEARCH($J$1,Tabla35[[#This Row],[DATO PCGEM19]],1))</f>
        <v>0</v>
      </c>
    </row>
    <row r="2527" spans="1:7" ht="15" x14ac:dyDescent="0.25">
      <c r="A2527" s="20">
        <v>66131</v>
      </c>
      <c r="B2527" t="s">
        <v>282</v>
      </c>
      <c r="C2527" s="11" t="str">
        <f t="shared" si="40"/>
        <v>Subdivisionaria</v>
      </c>
      <c r="D2527" s="13"/>
      <c r="F2527" s="1" t="str">
        <f>CONCATENATE(Tabla13[[#This Row],[CODIGO CONTABLE]]," ",Tabla13[[#This Row],[DENOMINACIÓN]])</f>
        <v>66131 Propiedades de inversión</v>
      </c>
      <c r="G2527" s="1" t="b">
        <f>ISNUMBER(SEARCH($J$1,Tabla35[[#This Row],[DATO PCGEM19]],1))</f>
        <v>0</v>
      </c>
    </row>
    <row r="2528" spans="1:7" ht="15" x14ac:dyDescent="0.25">
      <c r="A2528" s="21">
        <v>661311</v>
      </c>
      <c r="B2528" t="s">
        <v>282</v>
      </c>
      <c r="C2528" s="11" t="str">
        <f t="shared" si="40"/>
        <v>Analítica</v>
      </c>
      <c r="D2528" s="13"/>
      <c r="F2528" s="1" t="str">
        <f>CONCATENATE(Tabla13[[#This Row],[CODIGO CONTABLE]]," ",Tabla13[[#This Row],[DENOMINACIÓN]])</f>
        <v>661311 Propiedades de inversión</v>
      </c>
      <c r="G2528" s="1" t="b">
        <f>ISNUMBER(SEARCH($J$1,Tabla35[[#This Row],[DATO PCGEM19]],1))</f>
        <v>0</v>
      </c>
    </row>
    <row r="2529" spans="1:7" ht="15" x14ac:dyDescent="0.25">
      <c r="A2529" s="20">
        <v>66132</v>
      </c>
      <c r="B2529" t="s">
        <v>283</v>
      </c>
      <c r="C2529" s="11" t="str">
        <f t="shared" si="40"/>
        <v>Subdivisionaria</v>
      </c>
      <c r="D2529" s="13"/>
      <c r="F2529" s="1" t="str">
        <f>CONCATENATE(Tabla13[[#This Row],[CODIGO CONTABLE]]," ",Tabla13[[#This Row],[DENOMINACIÓN]])</f>
        <v>66132 Propiedad, planta y equipo</v>
      </c>
      <c r="G2529" s="1" t="b">
        <f>ISNUMBER(SEARCH($J$1,Tabla35[[#This Row],[DATO PCGEM19]],1))</f>
        <v>0</v>
      </c>
    </row>
    <row r="2530" spans="1:7" ht="15" x14ac:dyDescent="0.25">
      <c r="A2530" s="21">
        <v>661321</v>
      </c>
      <c r="B2530" t="s">
        <v>283</v>
      </c>
      <c r="C2530" s="11" t="str">
        <f t="shared" si="40"/>
        <v>Analítica</v>
      </c>
      <c r="D2530" s="13"/>
      <c r="F2530" s="1" t="str">
        <f>CONCATENATE(Tabla13[[#This Row],[CODIGO CONTABLE]]," ",Tabla13[[#This Row],[DENOMINACIÓN]])</f>
        <v>661321 Propiedad, planta y equipo</v>
      </c>
      <c r="G2530" s="1" t="b">
        <f>ISNUMBER(SEARCH($J$1,Tabla35[[#This Row],[DATO PCGEM19]],1))</f>
        <v>0</v>
      </c>
    </row>
    <row r="2531" spans="1:7" ht="15" x14ac:dyDescent="0.25">
      <c r="A2531" s="20">
        <v>66133</v>
      </c>
      <c r="B2531" t="s">
        <v>284</v>
      </c>
      <c r="C2531" s="11" t="str">
        <f t="shared" si="40"/>
        <v>Subdivisionaria</v>
      </c>
      <c r="D2531" s="13"/>
      <c r="F2531" s="1" t="str">
        <f>CONCATENATE(Tabla13[[#This Row],[CODIGO CONTABLE]]," ",Tabla13[[#This Row],[DENOMINACIÓN]])</f>
        <v>66133 Intangibles</v>
      </c>
      <c r="G2531" s="1" t="b">
        <f>ISNUMBER(SEARCH($J$1,Tabla35[[#This Row],[DATO PCGEM19]],1))</f>
        <v>0</v>
      </c>
    </row>
    <row r="2532" spans="1:7" ht="15" x14ac:dyDescent="0.25">
      <c r="A2532" s="21">
        <v>661331</v>
      </c>
      <c r="B2532" t="s">
        <v>284</v>
      </c>
      <c r="C2532" s="11" t="str">
        <f t="shared" si="40"/>
        <v>Analítica</v>
      </c>
      <c r="D2532" s="13"/>
      <c r="F2532" s="1" t="str">
        <f>CONCATENATE(Tabla13[[#This Row],[CODIGO CONTABLE]]," ",Tabla13[[#This Row],[DENOMINACIÓN]])</f>
        <v>661331 Intangibles</v>
      </c>
      <c r="G2532" s="1" t="b">
        <f>ISNUMBER(SEARCH($J$1,Tabla35[[#This Row],[DATO PCGEM19]],1))</f>
        <v>0</v>
      </c>
    </row>
    <row r="2533" spans="1:7" ht="15" x14ac:dyDescent="0.25">
      <c r="A2533" s="20">
        <v>66134</v>
      </c>
      <c r="B2533" t="s">
        <v>285</v>
      </c>
      <c r="C2533" s="11" t="str">
        <f t="shared" si="40"/>
        <v>Subdivisionaria</v>
      </c>
      <c r="D2533" s="13"/>
      <c r="F2533" s="1" t="str">
        <f>CONCATENATE(Tabla13[[#This Row],[CODIGO CONTABLE]]," ",Tabla13[[#This Row],[DENOMINACIÓN]])</f>
        <v>66134 Activos biológicos</v>
      </c>
      <c r="G2533" s="1" t="b">
        <f>ISNUMBER(SEARCH($J$1,Tabla35[[#This Row],[DATO PCGEM19]],1))</f>
        <v>0</v>
      </c>
    </row>
    <row r="2534" spans="1:7" ht="15" x14ac:dyDescent="0.25">
      <c r="A2534" s="20">
        <v>662</v>
      </c>
      <c r="B2534" t="s">
        <v>1135</v>
      </c>
      <c r="C2534" s="11" t="str">
        <f t="shared" si="40"/>
        <v>Subcuenta</v>
      </c>
      <c r="D2534" s="13"/>
      <c r="F2534" s="1" t="str">
        <f>CONCATENATE(Tabla13[[#This Row],[CODIGO CONTABLE]]," ",Tabla13[[#This Row],[DENOMINACIÓN]])</f>
        <v>662 Activo inmovilizado</v>
      </c>
      <c r="G2534" s="1" t="b">
        <f>ISNUMBER(SEARCH($J$1,Tabla35[[#This Row],[DATO PCGEM19]],1))</f>
        <v>0</v>
      </c>
    </row>
    <row r="2535" spans="1:7" ht="15" x14ac:dyDescent="0.25">
      <c r="A2535" s="20">
        <v>6621</v>
      </c>
      <c r="B2535" t="s">
        <v>282</v>
      </c>
      <c r="C2535" s="11" t="str">
        <f t="shared" si="40"/>
        <v>Divisionaria</v>
      </c>
      <c r="D2535" s="13"/>
      <c r="F2535" s="1" t="str">
        <f>CONCATENATE(Tabla13[[#This Row],[CODIGO CONTABLE]]," ",Tabla13[[#This Row],[DENOMINACIÓN]])</f>
        <v>6621 Propiedades de inversión</v>
      </c>
      <c r="G2535" s="1" t="b">
        <f>ISNUMBER(SEARCH($J$1,Tabla35[[#This Row],[DATO PCGEM19]],1))</f>
        <v>0</v>
      </c>
    </row>
    <row r="2536" spans="1:7" ht="15" x14ac:dyDescent="0.25">
      <c r="A2536" s="21">
        <v>662101</v>
      </c>
      <c r="B2536" t="s">
        <v>282</v>
      </c>
      <c r="C2536" s="11" t="str">
        <f t="shared" si="40"/>
        <v>Analítica</v>
      </c>
      <c r="D2536" s="13"/>
      <c r="F2536" s="1" t="str">
        <f>CONCATENATE(Tabla13[[#This Row],[CODIGO CONTABLE]]," ",Tabla13[[#This Row],[DENOMINACIÓN]])</f>
        <v>662101 Propiedades de inversión</v>
      </c>
      <c r="G2536" s="1" t="b">
        <f>ISNUMBER(SEARCH($J$1,Tabla35[[#This Row],[DATO PCGEM19]],1))</f>
        <v>0</v>
      </c>
    </row>
    <row r="2537" spans="1:7" ht="15" x14ac:dyDescent="0.25">
      <c r="A2537" s="20">
        <v>6622</v>
      </c>
      <c r="B2537" t="s">
        <v>285</v>
      </c>
      <c r="C2537" s="11" t="str">
        <f t="shared" si="40"/>
        <v>Divisionaria</v>
      </c>
      <c r="D2537" s="13"/>
      <c r="F2537" s="1" t="str">
        <f>CONCATENATE(Tabla13[[#This Row],[CODIGO CONTABLE]]," ",Tabla13[[#This Row],[DENOMINACIÓN]])</f>
        <v>6622 Activos biológicos</v>
      </c>
      <c r="G2537" s="1" t="b">
        <f>ISNUMBER(SEARCH($J$1,Tabla35[[#This Row],[DATO PCGEM19]],1))</f>
        <v>0</v>
      </c>
    </row>
    <row r="2538" spans="1:7" ht="15" x14ac:dyDescent="0.25">
      <c r="A2538" s="21">
        <v>662201</v>
      </c>
      <c r="B2538" t="s">
        <v>285</v>
      </c>
      <c r="C2538" s="11" t="str">
        <f t="shared" si="40"/>
        <v>Analítica</v>
      </c>
      <c r="D2538" s="13"/>
      <c r="F2538" s="1" t="str">
        <f>CONCATENATE(Tabla13[[#This Row],[CODIGO CONTABLE]]," ",Tabla13[[#This Row],[DENOMINACIÓN]])</f>
        <v>662201 Activos biológicos</v>
      </c>
      <c r="G2538" s="1" t="b">
        <f>ISNUMBER(SEARCH($J$1,Tabla35[[#This Row],[DATO PCGEM19]],1))</f>
        <v>0</v>
      </c>
    </row>
    <row r="2539" spans="1:7" ht="15" x14ac:dyDescent="0.25">
      <c r="A2539" s="18">
        <v>67</v>
      </c>
      <c r="B2539" s="19" t="s">
        <v>66</v>
      </c>
      <c r="C2539" s="11" t="str">
        <f t="shared" si="40"/>
        <v>Cuenta</v>
      </c>
      <c r="D2539" s="13"/>
      <c r="F2539" s="1" t="str">
        <f>CONCATENATE(Tabla13[[#This Row],[CODIGO CONTABLE]]," ",Tabla13[[#This Row],[DENOMINACIÓN]])</f>
        <v>67 GASTOS FINANCIEROS</v>
      </c>
      <c r="G2539" s="1" t="b">
        <f>ISNUMBER(SEARCH($J$1,Tabla35[[#This Row],[DATO PCGEM19]],1))</f>
        <v>0</v>
      </c>
    </row>
    <row r="2540" spans="1:7" ht="15" x14ac:dyDescent="0.25">
      <c r="A2540" s="20">
        <v>671</v>
      </c>
      <c r="B2540" t="s">
        <v>1136</v>
      </c>
      <c r="C2540" s="11" t="str">
        <f t="shared" si="40"/>
        <v>Subcuenta</v>
      </c>
      <c r="D2540" s="13"/>
      <c r="F2540" s="1" t="str">
        <f>CONCATENATE(Tabla13[[#This Row],[CODIGO CONTABLE]]," ",Tabla13[[#This Row],[DENOMINACIÓN]])</f>
        <v>671 Gastos en operaciones de endeudamiento y otros</v>
      </c>
      <c r="G2540" s="1" t="b">
        <f>ISNUMBER(SEARCH($J$1,Tabla35[[#This Row],[DATO PCGEM19]],1))</f>
        <v>0</v>
      </c>
    </row>
    <row r="2541" spans="1:7" ht="15" x14ac:dyDescent="0.25">
      <c r="A2541" s="20">
        <v>6711</v>
      </c>
      <c r="B2541" t="s">
        <v>826</v>
      </c>
      <c r="C2541" s="11" t="str">
        <f t="shared" si="40"/>
        <v>Divisionaria</v>
      </c>
      <c r="D2541" s="13"/>
      <c r="F2541" s="1" t="str">
        <f>CONCATENATE(Tabla13[[#This Row],[CODIGO CONTABLE]]," ",Tabla13[[#This Row],[DENOMINACIÓN]])</f>
        <v>6711 Préstamos de instituciones financieras y otras entidades</v>
      </c>
      <c r="G2541" s="1" t="b">
        <f>ISNUMBER(SEARCH($J$1,Tabla35[[#This Row],[DATO PCGEM19]],1))</f>
        <v>0</v>
      </c>
    </row>
    <row r="2542" spans="1:7" ht="15" x14ac:dyDescent="0.25">
      <c r="A2542" s="21">
        <v>671101</v>
      </c>
      <c r="B2542" t="s">
        <v>658</v>
      </c>
      <c r="C2542" s="11" t="str">
        <f t="shared" si="40"/>
        <v>Analítica</v>
      </c>
      <c r="D2542" s="13"/>
      <c r="F2542" s="1" t="str">
        <f>CONCATENATE(Tabla13[[#This Row],[CODIGO CONTABLE]]," ",Tabla13[[#This Row],[DENOMINACIÓN]])</f>
        <v>671101 Comisiones por prestamos financieros</v>
      </c>
      <c r="G2542" s="1" t="b">
        <f>ISNUMBER(SEARCH($J$1,Tabla35[[#This Row],[DATO PCGEM19]],1))</f>
        <v>0</v>
      </c>
    </row>
    <row r="2543" spans="1:7" ht="15" x14ac:dyDescent="0.25">
      <c r="A2543" s="21">
        <v>671102</v>
      </c>
      <c r="B2543" t="s">
        <v>1137</v>
      </c>
      <c r="C2543" s="11" t="str">
        <f t="shared" si="40"/>
        <v>Analítica</v>
      </c>
      <c r="D2543" s="13"/>
      <c r="F2543" s="1" t="str">
        <f>CONCATENATE(Tabla13[[#This Row],[CODIGO CONTABLE]]," ",Tabla13[[#This Row],[DENOMINACIÓN]])</f>
        <v>671102 Comisiones por financiamiento electronico</v>
      </c>
      <c r="G2543" s="1" t="b">
        <f>ISNUMBER(SEARCH($J$1,Tabla35[[#This Row],[DATO PCGEM19]],1))</f>
        <v>0</v>
      </c>
    </row>
    <row r="2544" spans="1:7" ht="15" x14ac:dyDescent="0.25">
      <c r="A2544" s="20">
        <v>6712</v>
      </c>
      <c r="B2544" t="s">
        <v>833</v>
      </c>
      <c r="C2544" s="11" t="str">
        <f t="shared" si="40"/>
        <v>Divisionaria</v>
      </c>
      <c r="D2544" s="13"/>
      <c r="F2544" s="1" t="str">
        <f>CONCATENATE(Tabla13[[#This Row],[CODIGO CONTABLE]]," ",Tabla13[[#This Row],[DENOMINACIÓN]])</f>
        <v>6712 Contratos de arrendamiento financiero</v>
      </c>
      <c r="G2544" s="1" t="b">
        <f>ISNUMBER(SEARCH($J$1,Tabla35[[#This Row],[DATO PCGEM19]],1))</f>
        <v>0</v>
      </c>
    </row>
    <row r="2545" spans="1:7" ht="15" x14ac:dyDescent="0.25">
      <c r="A2545" s="21">
        <v>671201</v>
      </c>
      <c r="B2545" t="s">
        <v>660</v>
      </c>
      <c r="C2545" s="11" t="str">
        <f t="shared" si="40"/>
        <v>Analítica</v>
      </c>
      <c r="D2545" s="13"/>
      <c r="F2545" s="1" t="str">
        <f>CONCATENATE(Tabla13[[#This Row],[CODIGO CONTABLE]]," ",Tabla13[[#This Row],[DENOMINACIÓN]])</f>
        <v>671201 Comisiones por leasing</v>
      </c>
      <c r="G2545" s="1" t="b">
        <f>ISNUMBER(SEARCH($J$1,Tabla35[[#This Row],[DATO PCGEM19]],1))</f>
        <v>0</v>
      </c>
    </row>
    <row r="2546" spans="1:7" ht="15" x14ac:dyDescent="0.25">
      <c r="A2546" s="20">
        <v>6713</v>
      </c>
      <c r="B2546" t="s">
        <v>1138</v>
      </c>
      <c r="C2546" s="11" t="str">
        <f t="shared" si="40"/>
        <v>Divisionaria</v>
      </c>
      <c r="D2546" s="13"/>
      <c r="F2546" s="1" t="str">
        <f>CONCATENATE(Tabla13[[#This Row],[CODIGO CONTABLE]]," ",Tabla13[[#This Row],[DENOMINACIÓN]])</f>
        <v>6713 Emisión y colocación de instrumentos representativos de deuda y patrimonio</v>
      </c>
      <c r="G2546" s="1" t="b">
        <f>ISNUMBER(SEARCH($J$1,Tabla35[[#This Row],[DATO PCGEM19]],1))</f>
        <v>0</v>
      </c>
    </row>
    <row r="2547" spans="1:7" ht="15" x14ac:dyDescent="0.25">
      <c r="A2547" s="21">
        <v>671301</v>
      </c>
      <c r="B2547" t="s">
        <v>1138</v>
      </c>
      <c r="C2547" s="11" t="str">
        <f t="shared" si="40"/>
        <v>Analítica</v>
      </c>
      <c r="D2547" s="13"/>
      <c r="F2547" s="1" t="str">
        <f>CONCATENATE(Tabla13[[#This Row],[CODIGO CONTABLE]]," ",Tabla13[[#This Row],[DENOMINACIÓN]])</f>
        <v>671301 Emisión y colocación de instrumentos representativos de deuda y patrimonio</v>
      </c>
      <c r="G2547" s="1" t="b">
        <f>ISNUMBER(SEARCH($J$1,Tabla35[[#This Row],[DATO PCGEM19]],1))</f>
        <v>0</v>
      </c>
    </row>
    <row r="2548" spans="1:7" ht="15" x14ac:dyDescent="0.25">
      <c r="A2548" s="20">
        <v>6714</v>
      </c>
      <c r="B2548" t="s">
        <v>1139</v>
      </c>
      <c r="C2548" s="11" t="str">
        <f t="shared" si="40"/>
        <v>Divisionaria</v>
      </c>
      <c r="D2548" s="13"/>
      <c r="F2548" s="1" t="str">
        <f>CONCATENATE(Tabla13[[#This Row],[CODIGO CONTABLE]]," ",Tabla13[[#This Row],[DENOMINACIÓN]])</f>
        <v>6714 Documentos vendidos o descontados</v>
      </c>
      <c r="G2548" s="1" t="b">
        <f>ISNUMBER(SEARCH($J$1,Tabla35[[#This Row],[DATO PCGEM19]],1))</f>
        <v>0</v>
      </c>
    </row>
    <row r="2549" spans="1:7" ht="15" x14ac:dyDescent="0.25">
      <c r="A2549" s="21">
        <v>671401</v>
      </c>
      <c r="B2549" t="s">
        <v>1139</v>
      </c>
      <c r="C2549" s="11" t="str">
        <f t="shared" si="40"/>
        <v>Analítica</v>
      </c>
      <c r="D2549" s="13"/>
      <c r="F2549" s="1" t="str">
        <f>CONCATENATE(Tabla13[[#This Row],[CODIGO CONTABLE]]," ",Tabla13[[#This Row],[DENOMINACIÓN]])</f>
        <v>671401 Documentos vendidos o descontados</v>
      </c>
      <c r="G2549" s="1" t="b">
        <f>ISNUMBER(SEARCH($J$1,Tabla35[[#This Row],[DATO PCGEM19]],1))</f>
        <v>0</v>
      </c>
    </row>
    <row r="2550" spans="1:7" ht="15" x14ac:dyDescent="0.25">
      <c r="A2550" s="20">
        <v>672</v>
      </c>
      <c r="B2550" t="s">
        <v>1140</v>
      </c>
      <c r="C2550" s="11" t="str">
        <f t="shared" si="40"/>
        <v>Subcuenta</v>
      </c>
      <c r="D2550" s="13"/>
      <c r="F2550" s="1" t="str">
        <f>CONCATENATE(Tabla13[[#This Row],[CODIGO CONTABLE]]," ",Tabla13[[#This Row],[DENOMINACIÓN]])</f>
        <v>672 Pérdida por instrumentos financieros derivados</v>
      </c>
      <c r="G2550" s="1" t="b">
        <f>ISNUMBER(SEARCH($J$1,Tabla35[[#This Row],[DATO PCGEM19]],1))</f>
        <v>0</v>
      </c>
    </row>
    <row r="2551" spans="1:7" ht="15" x14ac:dyDescent="0.25">
      <c r="A2551" s="21">
        <v>672101</v>
      </c>
      <c r="B2551" t="s">
        <v>1140</v>
      </c>
      <c r="C2551" s="11" t="str">
        <f t="shared" si="40"/>
        <v>Analítica</v>
      </c>
      <c r="D2551" s="13"/>
      <c r="F2551" s="1" t="str">
        <f>CONCATENATE(Tabla13[[#This Row],[CODIGO CONTABLE]]," ",Tabla13[[#This Row],[DENOMINACIÓN]])</f>
        <v>672101 Pérdida por instrumentos financieros derivados</v>
      </c>
      <c r="G2551" s="1" t="b">
        <f>ISNUMBER(SEARCH($J$1,Tabla35[[#This Row],[DATO PCGEM19]],1))</f>
        <v>0</v>
      </c>
    </row>
    <row r="2552" spans="1:7" ht="15" x14ac:dyDescent="0.25">
      <c r="A2552" s="20">
        <v>673</v>
      </c>
      <c r="B2552" t="s">
        <v>1141</v>
      </c>
      <c r="C2552" s="11" t="str">
        <f t="shared" si="40"/>
        <v>Subcuenta</v>
      </c>
      <c r="D2552" s="13"/>
      <c r="F2552" s="1" t="str">
        <f>CONCATENATE(Tabla13[[#This Row],[CODIGO CONTABLE]]," ",Tabla13[[#This Row],[DENOMINACIÓN]])</f>
        <v>673 Intereses por préstamos y otras obligaciones</v>
      </c>
      <c r="G2552" s="1" t="b">
        <f>ISNUMBER(SEARCH($J$1,Tabla35[[#This Row],[DATO PCGEM19]],1))</f>
        <v>0</v>
      </c>
    </row>
    <row r="2553" spans="1:7" ht="15" x14ac:dyDescent="0.25">
      <c r="A2553" s="20">
        <v>6731</v>
      </c>
      <c r="B2553" t="s">
        <v>826</v>
      </c>
      <c r="C2553" s="11" t="str">
        <f t="shared" si="40"/>
        <v>Divisionaria</v>
      </c>
      <c r="D2553" s="13"/>
      <c r="F2553" s="1" t="str">
        <f>CONCATENATE(Tabla13[[#This Row],[CODIGO CONTABLE]]," ",Tabla13[[#This Row],[DENOMINACIÓN]])</f>
        <v>6731 Préstamos de instituciones financieras y otras entidades</v>
      </c>
      <c r="G2553" s="1" t="b">
        <f>ISNUMBER(SEARCH($J$1,Tabla35[[#This Row],[DATO PCGEM19]],1))</f>
        <v>0</v>
      </c>
    </row>
    <row r="2554" spans="1:7" ht="15" x14ac:dyDescent="0.25">
      <c r="A2554" s="20">
        <v>67311</v>
      </c>
      <c r="B2554" t="s">
        <v>827</v>
      </c>
      <c r="C2554" s="11" t="str">
        <f t="shared" si="40"/>
        <v>Subdivisionaria</v>
      </c>
      <c r="D2554" s="13"/>
      <c r="F2554" s="1" t="str">
        <f>CONCATENATE(Tabla13[[#This Row],[CODIGO CONTABLE]]," ",Tabla13[[#This Row],[DENOMINACIÓN]])</f>
        <v>67311 Instituciones financieras</v>
      </c>
      <c r="G2554" s="1" t="b">
        <f>ISNUMBER(SEARCH($J$1,Tabla35[[#This Row],[DATO PCGEM19]],1))</f>
        <v>0</v>
      </c>
    </row>
    <row r="2555" spans="1:7" ht="15" x14ac:dyDescent="0.25">
      <c r="A2555" s="21">
        <v>673111</v>
      </c>
      <c r="B2555" t="s">
        <v>657</v>
      </c>
      <c r="C2555" s="11" t="str">
        <f t="shared" si="40"/>
        <v>Analítica</v>
      </c>
      <c r="D2555" s="13"/>
      <c r="F2555" s="1" t="str">
        <f>CONCATENATE(Tabla13[[#This Row],[CODIGO CONTABLE]]," ",Tabla13[[#This Row],[DENOMINACIÓN]])</f>
        <v>673111 Intereses por prestamos financieros</v>
      </c>
      <c r="G2555" s="1" t="b">
        <f>ISNUMBER(SEARCH($J$1,Tabla35[[#This Row],[DATO PCGEM19]],1))</f>
        <v>0</v>
      </c>
    </row>
    <row r="2556" spans="1:7" ht="15" x14ac:dyDescent="0.25">
      <c r="A2556" s="21">
        <v>673112</v>
      </c>
      <c r="B2556" t="s">
        <v>1142</v>
      </c>
      <c r="C2556" s="11" t="str">
        <f t="shared" si="40"/>
        <v>Analítica</v>
      </c>
      <c r="D2556" s="13"/>
      <c r="F2556" s="1" t="str">
        <f>CONCATENATE(Tabla13[[#This Row],[CODIGO CONTABLE]]," ",Tabla13[[#This Row],[DENOMINACIÓN]])</f>
        <v>673112 Intereses por financiamiento electronico</v>
      </c>
      <c r="G2556" s="1" t="b">
        <f>ISNUMBER(SEARCH($J$1,Tabla35[[#This Row],[DATO PCGEM19]],1))</f>
        <v>0</v>
      </c>
    </row>
    <row r="2557" spans="1:7" ht="15" x14ac:dyDescent="0.25">
      <c r="A2557" s="20">
        <v>67312</v>
      </c>
      <c r="B2557" t="s">
        <v>832</v>
      </c>
      <c r="C2557" s="11" t="str">
        <f t="shared" si="40"/>
        <v>Subdivisionaria</v>
      </c>
      <c r="D2557" s="13"/>
      <c r="F2557" s="1" t="str">
        <f>CONCATENATE(Tabla13[[#This Row],[CODIGO CONTABLE]]," ",Tabla13[[#This Row],[DENOMINACIÓN]])</f>
        <v>67312 Otras entidades</v>
      </c>
      <c r="G2557" s="1" t="b">
        <f>ISNUMBER(SEARCH($J$1,Tabla35[[#This Row],[DATO PCGEM19]],1))</f>
        <v>0</v>
      </c>
    </row>
    <row r="2558" spans="1:7" ht="15" x14ac:dyDescent="0.25">
      <c r="A2558" s="21">
        <v>673121</v>
      </c>
      <c r="B2558" t="s">
        <v>1143</v>
      </c>
      <c r="C2558" s="11" t="str">
        <f t="shared" si="40"/>
        <v>Analítica</v>
      </c>
      <c r="D2558" s="13"/>
      <c r="F2558" s="1" t="str">
        <f>CONCATENATE(Tabla13[[#This Row],[CODIGO CONTABLE]]," ",Tabla13[[#This Row],[DENOMINACIÓN]])</f>
        <v>673121 Intereses mutuo dinerario</v>
      </c>
      <c r="G2558" s="1" t="b">
        <f>ISNUMBER(SEARCH($J$1,Tabla35[[#This Row],[DATO PCGEM19]],1))</f>
        <v>0</v>
      </c>
    </row>
    <row r="2559" spans="1:7" ht="15" x14ac:dyDescent="0.25">
      <c r="A2559" s="20">
        <v>6732</v>
      </c>
      <c r="B2559" t="s">
        <v>833</v>
      </c>
      <c r="C2559" s="11" t="str">
        <f t="shared" si="40"/>
        <v>Divisionaria</v>
      </c>
      <c r="D2559" s="13"/>
      <c r="F2559" s="1" t="str">
        <f>CONCATENATE(Tabla13[[#This Row],[CODIGO CONTABLE]]," ",Tabla13[[#This Row],[DENOMINACIÓN]])</f>
        <v>6732 Contratos de arrendamiento financiero</v>
      </c>
      <c r="G2559" s="1" t="b">
        <f>ISNUMBER(SEARCH($J$1,Tabla35[[#This Row],[DATO PCGEM19]],1))</f>
        <v>0</v>
      </c>
    </row>
    <row r="2560" spans="1:7" ht="15" x14ac:dyDescent="0.25">
      <c r="A2560" s="21">
        <v>673201</v>
      </c>
      <c r="B2560" t="s">
        <v>659</v>
      </c>
      <c r="C2560" s="11" t="str">
        <f t="shared" si="40"/>
        <v>Analítica</v>
      </c>
      <c r="D2560" s="13"/>
      <c r="F2560" s="1" t="str">
        <f>CONCATENATE(Tabla13[[#This Row],[CODIGO CONTABLE]]," ",Tabla13[[#This Row],[DENOMINACIÓN]])</f>
        <v>673201 Intereses por leasing</v>
      </c>
      <c r="G2560" s="1" t="b">
        <f>ISNUMBER(SEARCH($J$1,Tabla35[[#This Row],[DATO PCGEM19]],1))</f>
        <v>0</v>
      </c>
    </row>
    <row r="2561" spans="1:7" ht="15" x14ac:dyDescent="0.25">
      <c r="A2561" s="20">
        <v>6733</v>
      </c>
      <c r="B2561" t="s">
        <v>841</v>
      </c>
      <c r="C2561" s="11" t="str">
        <f t="shared" si="40"/>
        <v>Divisionaria</v>
      </c>
      <c r="D2561" s="13"/>
      <c r="F2561" s="1" t="str">
        <f>CONCATENATE(Tabla13[[#This Row],[CODIGO CONTABLE]]," ",Tabla13[[#This Row],[DENOMINACIÓN]])</f>
        <v>6733 Otros instrumentos financieros por pagar</v>
      </c>
      <c r="G2561" s="1" t="b">
        <f>ISNUMBER(SEARCH($J$1,Tabla35[[#This Row],[DATO PCGEM19]],1))</f>
        <v>0</v>
      </c>
    </row>
    <row r="2562" spans="1:7" ht="15" x14ac:dyDescent="0.25">
      <c r="A2562" s="21">
        <v>673301</v>
      </c>
      <c r="B2562" t="s">
        <v>841</v>
      </c>
      <c r="C2562" s="11" t="str">
        <f t="shared" si="40"/>
        <v>Analítica</v>
      </c>
      <c r="D2562" s="13"/>
      <c r="F2562" s="1" t="str">
        <f>CONCATENATE(Tabla13[[#This Row],[CODIGO CONTABLE]]," ",Tabla13[[#This Row],[DENOMINACIÓN]])</f>
        <v>673301 Otros instrumentos financieros por pagar</v>
      </c>
      <c r="G2562" s="1" t="b">
        <f>ISNUMBER(SEARCH($J$1,Tabla35[[#This Row],[DATO PCGEM19]],1))</f>
        <v>0</v>
      </c>
    </row>
    <row r="2563" spans="1:7" ht="15" x14ac:dyDescent="0.25">
      <c r="A2563" s="21">
        <v>673311</v>
      </c>
      <c r="B2563" t="s">
        <v>1144</v>
      </c>
      <c r="C2563" s="11" t="str">
        <f t="shared" si="40"/>
        <v>Analítica</v>
      </c>
      <c r="D2563" s="13"/>
      <c r="F2563" s="1" t="str">
        <f>CONCATENATE(Tabla13[[#This Row],[CODIGO CONTABLE]]," ",Tabla13[[#This Row],[DENOMINACIÓN]])</f>
        <v>673311 Intereses por confirming</v>
      </c>
      <c r="G2563" s="1" t="b">
        <f>ISNUMBER(SEARCH($J$1,Tabla35[[#This Row],[DATO PCGEM19]],1))</f>
        <v>0</v>
      </c>
    </row>
    <row r="2564" spans="1:7" ht="15" x14ac:dyDescent="0.25">
      <c r="A2564" s="21">
        <v>673312</v>
      </c>
      <c r="B2564" t="s">
        <v>1145</v>
      </c>
      <c r="C2564" s="11" t="str">
        <f t="shared" si="40"/>
        <v>Analítica</v>
      </c>
      <c r="D2564" s="13"/>
      <c r="F2564" s="1" t="str">
        <f>CONCATENATE(Tabla13[[#This Row],[CODIGO CONTABLE]]," ",Tabla13[[#This Row],[DENOMINACIÓN]])</f>
        <v>673312 Comisiones por confirming</v>
      </c>
      <c r="G2564" s="1" t="b">
        <f>ISNUMBER(SEARCH($J$1,Tabla35[[#This Row],[DATO PCGEM19]],1))</f>
        <v>0</v>
      </c>
    </row>
    <row r="2565" spans="1:7" ht="15" x14ac:dyDescent="0.25">
      <c r="A2565" s="20">
        <v>6734</v>
      </c>
      <c r="B2565" t="s">
        <v>1139</v>
      </c>
      <c r="C2565" s="11" t="str">
        <f t="shared" si="40"/>
        <v>Divisionaria</v>
      </c>
      <c r="D2565" s="13"/>
      <c r="F2565" s="1" t="str">
        <f>CONCATENATE(Tabla13[[#This Row],[CODIGO CONTABLE]]," ",Tabla13[[#This Row],[DENOMINACIÓN]])</f>
        <v>6734 Documentos vendidos o descontados</v>
      </c>
      <c r="G2565" s="1" t="b">
        <f>ISNUMBER(SEARCH($J$1,Tabla35[[#This Row],[DATO PCGEM19]],1))</f>
        <v>0</v>
      </c>
    </row>
    <row r="2566" spans="1:7" ht="15" x14ac:dyDescent="0.25">
      <c r="A2566" s="21">
        <v>673401</v>
      </c>
      <c r="B2566" t="s">
        <v>1139</v>
      </c>
      <c r="C2566" s="11" t="str">
        <f t="shared" si="40"/>
        <v>Analítica</v>
      </c>
      <c r="D2566" s="13"/>
      <c r="F2566" s="1" t="str">
        <f>CONCATENATE(Tabla13[[#This Row],[CODIGO CONTABLE]]," ",Tabla13[[#This Row],[DENOMINACIÓN]])</f>
        <v>673401 Documentos vendidos o descontados</v>
      </c>
      <c r="G2566" s="1" t="b">
        <f>ISNUMBER(SEARCH($J$1,Tabla35[[#This Row],[DATO PCGEM19]],1))</f>
        <v>0</v>
      </c>
    </row>
    <row r="2567" spans="1:7" ht="15" x14ac:dyDescent="0.25">
      <c r="A2567" s="20">
        <v>6735</v>
      </c>
      <c r="B2567" t="s">
        <v>836</v>
      </c>
      <c r="C2567" s="11" t="str">
        <f t="shared" si="40"/>
        <v>Divisionaria</v>
      </c>
      <c r="D2567" s="13"/>
      <c r="F2567" s="1" t="str">
        <f>CONCATENATE(Tabla13[[#This Row],[CODIGO CONTABLE]]," ",Tabla13[[#This Row],[DENOMINACIÓN]])</f>
        <v>6735 Obligaciones emitidas</v>
      </c>
      <c r="G2567" s="1" t="b">
        <f>ISNUMBER(SEARCH($J$1,Tabla35[[#This Row],[DATO PCGEM19]],1))</f>
        <v>0</v>
      </c>
    </row>
    <row r="2568" spans="1:7" ht="15" x14ac:dyDescent="0.25">
      <c r="A2568" s="21">
        <v>673501</v>
      </c>
      <c r="B2568" t="s">
        <v>836</v>
      </c>
      <c r="C2568" s="11" t="str">
        <f t="shared" si="40"/>
        <v>Analítica</v>
      </c>
      <c r="D2568" s="13"/>
      <c r="F2568" s="1" t="str">
        <f>CONCATENATE(Tabla13[[#This Row],[CODIGO CONTABLE]]," ",Tabla13[[#This Row],[DENOMINACIÓN]])</f>
        <v>673501 Obligaciones emitidas</v>
      </c>
      <c r="G2568" s="1" t="b">
        <f>ISNUMBER(SEARCH($J$1,Tabla35[[#This Row],[DATO PCGEM19]],1))</f>
        <v>0</v>
      </c>
    </row>
    <row r="2569" spans="1:7" ht="15" x14ac:dyDescent="0.25">
      <c r="A2569" s="20">
        <v>6736</v>
      </c>
      <c r="B2569" t="s">
        <v>1146</v>
      </c>
      <c r="C2569" s="11" t="str">
        <f t="shared" si="40"/>
        <v>Divisionaria</v>
      </c>
      <c r="D2569" s="13"/>
      <c r="F2569" s="1" t="str">
        <f>CONCATENATE(Tabla13[[#This Row],[CODIGO CONTABLE]]," ",Tabla13[[#This Row],[DENOMINACIÓN]])</f>
        <v>6736 Obligaciones comerciales</v>
      </c>
      <c r="G2569" s="1" t="b">
        <f>ISNUMBER(SEARCH($J$1,Tabla35[[#This Row],[DATO PCGEM19]],1))</f>
        <v>0</v>
      </c>
    </row>
    <row r="2570" spans="1:7" ht="15" x14ac:dyDescent="0.25">
      <c r="A2570" s="21">
        <v>673601</v>
      </c>
      <c r="B2570" t="s">
        <v>1147</v>
      </c>
      <c r="C2570" s="11" t="str">
        <f t="shared" si="40"/>
        <v>Analítica</v>
      </c>
      <c r="D2570" s="13"/>
      <c r="F2570" s="1" t="str">
        <f>CONCATENATE(Tabla13[[#This Row],[CODIGO CONTABLE]]," ",Tabla13[[#This Row],[DENOMINACIÓN]])</f>
        <v>673601 Mora por obligaciones comerciales</v>
      </c>
      <c r="G2570" s="1" t="b">
        <f>ISNUMBER(SEARCH($J$1,Tabla35[[#This Row],[DATO PCGEM19]],1))</f>
        <v>0</v>
      </c>
    </row>
    <row r="2571" spans="1:7" ht="15" x14ac:dyDescent="0.25">
      <c r="A2571" s="21">
        <v>673602</v>
      </c>
      <c r="B2571" t="s">
        <v>1148</v>
      </c>
      <c r="C2571" s="11" t="str">
        <f t="shared" si="40"/>
        <v>Analítica</v>
      </c>
      <c r="D2571" s="13"/>
      <c r="F2571" s="1" t="str">
        <f>CONCATENATE(Tabla13[[#This Row],[CODIGO CONTABLE]]," ",Tabla13[[#This Row],[DENOMINACIÓN]])</f>
        <v>673602 Intereses por obligaciones comerciales</v>
      </c>
      <c r="G2571" s="1" t="b">
        <f>ISNUMBER(SEARCH($J$1,Tabla35[[#This Row],[DATO PCGEM19]],1))</f>
        <v>0</v>
      </c>
    </row>
    <row r="2572" spans="1:7" ht="15" x14ac:dyDescent="0.25">
      <c r="A2572" s="20">
        <v>674</v>
      </c>
      <c r="B2572" t="s">
        <v>1149</v>
      </c>
      <c r="C2572" s="11" t="str">
        <f t="shared" si="40"/>
        <v>Subcuenta</v>
      </c>
      <c r="D2572" s="13"/>
      <c r="F2572" s="1" t="str">
        <f>CONCATENATE(Tabla13[[#This Row],[CODIGO CONTABLE]]," ",Tabla13[[#This Row],[DENOMINACIÓN]])</f>
        <v>674 Gastos en operaciones de factoraje (factoring)</v>
      </c>
      <c r="G2572" s="1" t="b">
        <f>ISNUMBER(SEARCH($J$1,Tabla35[[#This Row],[DATO PCGEM19]],1))</f>
        <v>0</v>
      </c>
    </row>
    <row r="2573" spans="1:7" ht="15" x14ac:dyDescent="0.25">
      <c r="A2573" s="20">
        <v>6741</v>
      </c>
      <c r="B2573" t="s">
        <v>1150</v>
      </c>
      <c r="C2573" s="11" t="str">
        <f t="shared" si="40"/>
        <v>Divisionaria</v>
      </c>
      <c r="D2573" s="13"/>
      <c r="F2573" s="1" t="str">
        <f>CONCATENATE(Tabla13[[#This Row],[CODIGO CONTABLE]]," ",Tabla13[[#This Row],[DENOMINACIÓN]])</f>
        <v>6741 Pérdida en instrumentos vendidos</v>
      </c>
      <c r="G2573" s="1" t="b">
        <f>ISNUMBER(SEARCH($J$1,Tabla35[[#This Row],[DATO PCGEM19]],1))</f>
        <v>0</v>
      </c>
    </row>
    <row r="2574" spans="1:7" ht="15" x14ac:dyDescent="0.25">
      <c r="A2574" s="21">
        <v>674101</v>
      </c>
      <c r="B2574" t="s">
        <v>1150</v>
      </c>
      <c r="C2574" s="11" t="str">
        <f t="shared" si="40"/>
        <v>Analítica</v>
      </c>
      <c r="D2574" s="13"/>
      <c r="F2574" s="1" t="str">
        <f>CONCATENATE(Tabla13[[#This Row],[CODIGO CONTABLE]]," ",Tabla13[[#This Row],[DENOMINACIÓN]])</f>
        <v>674101 Pérdida en instrumentos vendidos</v>
      </c>
      <c r="G2574" s="1" t="b">
        <f>ISNUMBER(SEARCH($J$1,Tabla35[[#This Row],[DATO PCGEM19]],1))</f>
        <v>0</v>
      </c>
    </row>
    <row r="2575" spans="1:7" ht="15" x14ac:dyDescent="0.25">
      <c r="A2575" s="20">
        <v>675</v>
      </c>
      <c r="B2575" t="s">
        <v>1151</v>
      </c>
      <c r="C2575" s="11" t="str">
        <f t="shared" si="40"/>
        <v>Subcuenta</v>
      </c>
      <c r="D2575" s="13"/>
      <c r="F2575" s="1" t="str">
        <f>CONCATENATE(Tabla13[[#This Row],[CODIGO CONTABLE]]," ",Tabla13[[#This Row],[DENOMINACIÓN]])</f>
        <v>675 Descuentos concedidos por pronto pago</v>
      </c>
      <c r="G2575" s="1" t="b">
        <f>ISNUMBER(SEARCH($J$1,Tabla35[[#This Row],[DATO PCGEM19]],1))</f>
        <v>0</v>
      </c>
    </row>
    <row r="2576" spans="1:7" ht="15" x14ac:dyDescent="0.25">
      <c r="A2576" s="21">
        <v>675101</v>
      </c>
      <c r="B2576" t="s">
        <v>1151</v>
      </c>
      <c r="C2576" s="11" t="str">
        <f t="shared" si="40"/>
        <v>Analítica</v>
      </c>
      <c r="D2576" s="13"/>
      <c r="F2576" s="1" t="str">
        <f>CONCATENATE(Tabla13[[#This Row],[CODIGO CONTABLE]]," ",Tabla13[[#This Row],[DENOMINACIÓN]])</f>
        <v>675101 Descuentos concedidos por pronto pago</v>
      </c>
      <c r="G2576" s="1" t="b">
        <f>ISNUMBER(SEARCH($J$1,Tabla35[[#This Row],[DATO PCGEM19]],1))</f>
        <v>0</v>
      </c>
    </row>
    <row r="2577" spans="1:7" ht="15" x14ac:dyDescent="0.25">
      <c r="A2577" s="20">
        <v>676</v>
      </c>
      <c r="B2577" t="s">
        <v>1152</v>
      </c>
      <c r="C2577" s="11" t="str">
        <f t="shared" si="40"/>
        <v>Subcuenta</v>
      </c>
      <c r="D2577" s="13"/>
      <c r="F2577" s="1" t="str">
        <f>CONCATENATE(Tabla13[[#This Row],[CODIGO CONTABLE]]," ",Tabla13[[#This Row],[DENOMINACIÓN]])</f>
        <v>676 Diferencia de cambio</v>
      </c>
      <c r="G2577" s="1" t="b">
        <f>ISNUMBER(SEARCH($J$1,Tabla35[[#This Row],[DATO PCGEM19]],1))</f>
        <v>0</v>
      </c>
    </row>
    <row r="2578" spans="1:7" ht="15" x14ac:dyDescent="0.25">
      <c r="A2578" s="21">
        <v>676101</v>
      </c>
      <c r="B2578" t="s">
        <v>1152</v>
      </c>
      <c r="C2578" s="11" t="str">
        <f t="shared" si="40"/>
        <v>Analítica</v>
      </c>
      <c r="D2578" s="13"/>
      <c r="F2578" s="1" t="str">
        <f>CONCATENATE(Tabla13[[#This Row],[CODIGO CONTABLE]]," ",Tabla13[[#This Row],[DENOMINACIÓN]])</f>
        <v>676101 Diferencia de cambio</v>
      </c>
      <c r="G2578" s="1" t="b">
        <f>ISNUMBER(SEARCH($J$1,Tabla35[[#This Row],[DATO PCGEM19]],1))</f>
        <v>0</v>
      </c>
    </row>
    <row r="2579" spans="1:7" ht="15" x14ac:dyDescent="0.25">
      <c r="A2579" s="20">
        <v>677</v>
      </c>
      <c r="B2579" t="s">
        <v>1153</v>
      </c>
      <c r="C2579" s="11" t="str">
        <f t="shared" si="40"/>
        <v>Subcuenta</v>
      </c>
      <c r="D2579" s="13"/>
      <c r="F2579" s="1" t="str">
        <f>CONCATENATE(Tabla13[[#This Row],[CODIGO CONTABLE]]," ",Tabla13[[#This Row],[DENOMINACIÓN]])</f>
        <v>677 Pérdida por medición de activos y pasivos financieros al valor razonable</v>
      </c>
      <c r="G2579" s="1" t="b">
        <f>ISNUMBER(SEARCH($J$1,Tabla35[[#This Row],[DATO PCGEM19]],1))</f>
        <v>0</v>
      </c>
    </row>
    <row r="2580" spans="1:7" ht="15" x14ac:dyDescent="0.25">
      <c r="A2580" s="20">
        <v>6771</v>
      </c>
      <c r="B2580" t="s">
        <v>169</v>
      </c>
      <c r="C2580" s="11" t="str">
        <f t="shared" ref="C2580:C2643" si="41">IF(LEN(A2580)=1, "Elemento", IF(LEN(A2580)=2, "Cuenta", IF(LEN(A2580)=3, "Subcuenta", IF(LEN(A2580)=4, "Divisionaria", IF(LEN(A2580)=5, "Subdivisionaria", "Analítica")))))</f>
        <v>Divisionaria</v>
      </c>
      <c r="D2580" s="13"/>
      <c r="F2580" s="1" t="str">
        <f>CONCATENATE(Tabla13[[#This Row],[CODIGO CONTABLE]]," ",Tabla13[[#This Row],[DENOMINACIÓN]])</f>
        <v>6771 Inversiones mantenidas para negociación</v>
      </c>
      <c r="G2580" s="1" t="b">
        <f>ISNUMBER(SEARCH($J$1,Tabla35[[#This Row],[DATO PCGEM19]],1))</f>
        <v>0</v>
      </c>
    </row>
    <row r="2581" spans="1:7" ht="15" x14ac:dyDescent="0.25">
      <c r="A2581" s="21">
        <v>677101</v>
      </c>
      <c r="B2581" t="s">
        <v>169</v>
      </c>
      <c r="C2581" s="11" t="str">
        <f t="shared" si="41"/>
        <v>Analítica</v>
      </c>
      <c r="D2581" s="13"/>
      <c r="F2581" s="1" t="str">
        <f>CONCATENATE(Tabla13[[#This Row],[CODIGO CONTABLE]]," ",Tabla13[[#This Row],[DENOMINACIÓN]])</f>
        <v>677101 Inversiones mantenidas para negociación</v>
      </c>
      <c r="G2581" s="1" t="b">
        <f>ISNUMBER(SEARCH($J$1,Tabla35[[#This Row],[DATO PCGEM19]],1))</f>
        <v>0</v>
      </c>
    </row>
    <row r="2582" spans="1:7" ht="15" x14ac:dyDescent="0.25">
      <c r="A2582" s="20">
        <v>6772</v>
      </c>
      <c r="B2582" t="s">
        <v>187</v>
      </c>
      <c r="C2582" s="11" t="str">
        <f t="shared" si="41"/>
        <v>Divisionaria</v>
      </c>
      <c r="D2582" s="13"/>
      <c r="F2582" s="1" t="str">
        <f>CONCATENATE(Tabla13[[#This Row],[CODIGO CONTABLE]]," ",Tabla13[[#This Row],[DENOMINACIÓN]])</f>
        <v>6772 Otras inversiones financieras</v>
      </c>
      <c r="G2582" s="1" t="b">
        <f>ISNUMBER(SEARCH($J$1,Tabla35[[#This Row],[DATO PCGEM19]],1))</f>
        <v>0</v>
      </c>
    </row>
    <row r="2583" spans="1:7" ht="15" x14ac:dyDescent="0.25">
      <c r="A2583" s="21">
        <v>677201</v>
      </c>
      <c r="B2583" t="s">
        <v>187</v>
      </c>
      <c r="C2583" s="11" t="str">
        <f t="shared" si="41"/>
        <v>Analítica</v>
      </c>
      <c r="D2583" s="13"/>
      <c r="F2583" s="1" t="str">
        <f>CONCATENATE(Tabla13[[#This Row],[CODIGO CONTABLE]]," ",Tabla13[[#This Row],[DENOMINACIÓN]])</f>
        <v>677201 Otras inversiones financieras</v>
      </c>
      <c r="G2583" s="1" t="b">
        <f>ISNUMBER(SEARCH($J$1,Tabla35[[#This Row],[DATO PCGEM19]],1))</f>
        <v>0</v>
      </c>
    </row>
    <row r="2584" spans="1:7" ht="15" x14ac:dyDescent="0.25">
      <c r="A2584" s="20">
        <v>6773</v>
      </c>
      <c r="B2584" t="s">
        <v>672</v>
      </c>
      <c r="C2584" s="11" t="str">
        <f t="shared" si="41"/>
        <v>Divisionaria</v>
      </c>
      <c r="D2584" s="13"/>
      <c r="F2584" s="1" t="str">
        <f>CONCATENATE(Tabla13[[#This Row],[CODIGO CONTABLE]]," ",Tabla13[[#This Row],[DENOMINACIÓN]])</f>
        <v>6773 Otros</v>
      </c>
      <c r="G2584" s="1" t="b">
        <f>ISNUMBER(SEARCH($J$1,Tabla35[[#This Row],[DATO PCGEM19]],1))</f>
        <v>0</v>
      </c>
    </row>
    <row r="2585" spans="1:7" ht="15" x14ac:dyDescent="0.25">
      <c r="A2585" s="21">
        <v>677301</v>
      </c>
      <c r="B2585" t="s">
        <v>672</v>
      </c>
      <c r="C2585" s="11" t="str">
        <f t="shared" si="41"/>
        <v>Analítica</v>
      </c>
      <c r="D2585" s="13"/>
      <c r="F2585" s="1" t="str">
        <f>CONCATENATE(Tabla13[[#This Row],[CODIGO CONTABLE]]," ",Tabla13[[#This Row],[DENOMINACIÓN]])</f>
        <v>677301 Otros</v>
      </c>
      <c r="G2585" s="1" t="b">
        <f>ISNUMBER(SEARCH($J$1,Tabla35[[#This Row],[DATO PCGEM19]],1))</f>
        <v>0</v>
      </c>
    </row>
    <row r="2586" spans="1:7" ht="15" x14ac:dyDescent="0.25">
      <c r="A2586" s="20">
        <v>678</v>
      </c>
      <c r="B2586" t="s">
        <v>1154</v>
      </c>
      <c r="C2586" s="11" t="str">
        <f t="shared" si="41"/>
        <v>Subcuenta</v>
      </c>
      <c r="D2586" s="13"/>
      <c r="F2586" s="1" t="str">
        <f>CONCATENATE(Tabla13[[#This Row],[CODIGO CONTABLE]]," ",Tabla13[[#This Row],[DENOMINACIÓN]])</f>
        <v>678 Participación en resultados de entidades relacionadas</v>
      </c>
      <c r="G2586" s="1" t="b">
        <f>ISNUMBER(SEARCH($J$1,Tabla35[[#This Row],[DATO PCGEM19]],1))</f>
        <v>0</v>
      </c>
    </row>
    <row r="2587" spans="1:7" ht="15" x14ac:dyDescent="0.25">
      <c r="A2587" s="20">
        <v>6781</v>
      </c>
      <c r="B2587" t="s">
        <v>1155</v>
      </c>
      <c r="C2587" s="11" t="str">
        <f t="shared" si="41"/>
        <v>Divisionaria</v>
      </c>
      <c r="D2587" s="13"/>
      <c r="F2587" s="1" t="str">
        <f>CONCATENATE(Tabla13[[#This Row],[CODIGO CONTABLE]]," ",Tabla13[[#This Row],[DENOMINACIÓN]])</f>
        <v>6781 Participación en los resultados de subsidiarias y asociadas bajo el método del valor patrimonial</v>
      </c>
      <c r="G2587" s="1" t="b">
        <f>ISNUMBER(SEARCH($J$1,Tabla35[[#This Row],[DATO PCGEM19]],1))</f>
        <v>0</v>
      </c>
    </row>
    <row r="2588" spans="1:7" ht="15" x14ac:dyDescent="0.25">
      <c r="A2588" s="21">
        <v>678101</v>
      </c>
      <c r="B2588" t="s">
        <v>1156</v>
      </c>
      <c r="C2588" s="11" t="str">
        <f t="shared" si="41"/>
        <v>Analítica</v>
      </c>
      <c r="D2588" s="13"/>
      <c r="F2588" s="1" t="str">
        <f>CONCATENATE(Tabla13[[#This Row],[CODIGO CONTABLE]]," ",Tabla13[[#This Row],[DENOMINACIÓN]])</f>
        <v>678101 Participación en los resultados de subsidiarias y asociadas</v>
      </c>
      <c r="G2588" s="1" t="b">
        <f>ISNUMBER(SEARCH($J$1,Tabla35[[#This Row],[DATO PCGEM19]],1))</f>
        <v>0</v>
      </c>
    </row>
    <row r="2589" spans="1:7" ht="15" x14ac:dyDescent="0.25">
      <c r="A2589" s="20">
        <v>6782</v>
      </c>
      <c r="B2589" t="s">
        <v>1157</v>
      </c>
      <c r="C2589" s="11" t="str">
        <f t="shared" si="41"/>
        <v>Divisionaria</v>
      </c>
      <c r="D2589" s="13"/>
      <c r="F2589" s="1" t="str">
        <f>CONCATENATE(Tabla13[[#This Row],[CODIGO CONTABLE]]," ",Tabla13[[#This Row],[DENOMINACIÓN]])</f>
        <v>6782 Participaciones en negocios conjuntos</v>
      </c>
      <c r="G2589" s="1" t="b">
        <f>ISNUMBER(SEARCH($J$1,Tabla35[[#This Row],[DATO PCGEM19]],1))</f>
        <v>0</v>
      </c>
    </row>
    <row r="2590" spans="1:7" ht="15" x14ac:dyDescent="0.25">
      <c r="A2590" s="21">
        <v>678201</v>
      </c>
      <c r="B2590" t="s">
        <v>1157</v>
      </c>
      <c r="C2590" s="11" t="str">
        <f t="shared" si="41"/>
        <v>Analítica</v>
      </c>
      <c r="D2590" s="13"/>
      <c r="F2590" s="1" t="str">
        <f>CONCATENATE(Tabla13[[#This Row],[CODIGO CONTABLE]]," ",Tabla13[[#This Row],[DENOMINACIÓN]])</f>
        <v>678201 Participaciones en negocios conjuntos</v>
      </c>
      <c r="G2590" s="1" t="b">
        <f>ISNUMBER(SEARCH($J$1,Tabla35[[#This Row],[DATO PCGEM19]],1))</f>
        <v>0</v>
      </c>
    </row>
    <row r="2591" spans="1:7" ht="15" x14ac:dyDescent="0.25">
      <c r="A2591" s="20">
        <v>679</v>
      </c>
      <c r="B2591" t="s">
        <v>1158</v>
      </c>
      <c r="C2591" s="11" t="str">
        <f t="shared" si="41"/>
        <v>Subcuenta</v>
      </c>
      <c r="D2591" s="13"/>
      <c r="F2591" s="1" t="str">
        <f>CONCATENATE(Tabla13[[#This Row],[CODIGO CONTABLE]]," ",Tabla13[[#This Row],[DENOMINACIÓN]])</f>
        <v>679 Otros gastos financieros</v>
      </c>
      <c r="G2591" s="1" t="b">
        <f>ISNUMBER(SEARCH($J$1,Tabla35[[#This Row],[DATO PCGEM19]],1))</f>
        <v>0</v>
      </c>
    </row>
    <row r="2592" spans="1:7" ht="15" x14ac:dyDescent="0.25">
      <c r="A2592" s="20">
        <v>6791</v>
      </c>
      <c r="B2592" t="s">
        <v>1159</v>
      </c>
      <c r="C2592" s="11" t="str">
        <f t="shared" si="41"/>
        <v>Divisionaria</v>
      </c>
      <c r="D2592" s="13"/>
      <c r="F2592" s="1" t="str">
        <f>CONCATENATE(Tabla13[[#This Row],[CODIGO CONTABLE]]," ",Tabla13[[#This Row],[DENOMINACIÓN]])</f>
        <v>6791 Primas por opciones</v>
      </c>
      <c r="G2592" s="1" t="b">
        <f>ISNUMBER(SEARCH($J$1,Tabla35[[#This Row],[DATO PCGEM19]],1))</f>
        <v>0</v>
      </c>
    </row>
    <row r="2593" spans="1:7" ht="15" x14ac:dyDescent="0.25">
      <c r="A2593" s="21">
        <v>679101</v>
      </c>
      <c r="B2593" t="s">
        <v>1159</v>
      </c>
      <c r="C2593" s="11" t="str">
        <f t="shared" si="41"/>
        <v>Analítica</v>
      </c>
      <c r="D2593" s="13"/>
      <c r="F2593" s="1" t="str">
        <f>CONCATENATE(Tabla13[[#This Row],[CODIGO CONTABLE]]," ",Tabla13[[#This Row],[DENOMINACIÓN]])</f>
        <v>679101 Primas por opciones</v>
      </c>
      <c r="G2593" s="1" t="b">
        <f>ISNUMBER(SEARCH($J$1,Tabla35[[#This Row],[DATO PCGEM19]],1))</f>
        <v>0</v>
      </c>
    </row>
    <row r="2594" spans="1:7" ht="15" x14ac:dyDescent="0.25">
      <c r="A2594" s="20">
        <v>6792</v>
      </c>
      <c r="B2594" t="s">
        <v>1160</v>
      </c>
      <c r="C2594" s="11" t="str">
        <f t="shared" si="41"/>
        <v>Divisionaria</v>
      </c>
      <c r="D2594" s="13"/>
      <c r="F2594" s="1" t="str">
        <f>CONCATENATE(Tabla13[[#This Row],[CODIGO CONTABLE]]," ",Tabla13[[#This Row],[DENOMINACIÓN]])</f>
        <v>6792 Gastos financieros en medición a valor descontado</v>
      </c>
      <c r="G2594" s="1" t="b">
        <f>ISNUMBER(SEARCH($J$1,Tabla35[[#This Row],[DATO PCGEM19]],1))</f>
        <v>0</v>
      </c>
    </row>
    <row r="2595" spans="1:7" ht="15" x14ac:dyDescent="0.25">
      <c r="A2595" s="21">
        <v>679201</v>
      </c>
      <c r="B2595" t="s">
        <v>1160</v>
      </c>
      <c r="C2595" s="11" t="str">
        <f t="shared" si="41"/>
        <v>Analítica</v>
      </c>
      <c r="D2595" s="13"/>
      <c r="F2595" s="1" t="str">
        <f>CONCATENATE(Tabla13[[#This Row],[CODIGO CONTABLE]]," ",Tabla13[[#This Row],[DENOMINACIÓN]])</f>
        <v>679201 Gastos financieros en medición a valor descontado</v>
      </c>
      <c r="G2595" s="1" t="b">
        <f>ISNUMBER(SEARCH($J$1,Tabla35[[#This Row],[DATO PCGEM19]],1))</f>
        <v>0</v>
      </c>
    </row>
    <row r="2596" spans="1:7" ht="15" x14ac:dyDescent="0.25">
      <c r="A2596" s="20">
        <v>6793</v>
      </c>
      <c r="B2596" t="s">
        <v>1161</v>
      </c>
      <c r="C2596" s="11" t="str">
        <f t="shared" si="41"/>
        <v>Divisionaria</v>
      </c>
      <c r="D2596" s="13"/>
      <c r="F2596" s="1" t="str">
        <f>CONCATENATE(Tabla13[[#This Row],[CODIGO CONTABLE]]," ",Tabla13[[#This Row],[DENOMINACIÓN]])</f>
        <v>6793 Gastos financieros en actualización de activos por derecho de uso</v>
      </c>
      <c r="G2596" s="1" t="b">
        <f>ISNUMBER(SEARCH($J$1,Tabla35[[#This Row],[DATO PCGEM19]],1))</f>
        <v>0</v>
      </c>
    </row>
    <row r="2597" spans="1:7" ht="15" x14ac:dyDescent="0.25">
      <c r="A2597" s="21">
        <v>679301</v>
      </c>
      <c r="B2597" t="s">
        <v>1161</v>
      </c>
      <c r="C2597" s="11" t="str">
        <f t="shared" si="41"/>
        <v>Analítica</v>
      </c>
      <c r="D2597" s="13"/>
      <c r="F2597" s="1" t="str">
        <f>CONCATENATE(Tabla13[[#This Row],[CODIGO CONTABLE]]," ",Tabla13[[#This Row],[DENOMINACIÓN]])</f>
        <v>679301 Gastos financieros en actualización de activos por derecho de uso</v>
      </c>
      <c r="G2597" s="1" t="b">
        <f>ISNUMBER(SEARCH($J$1,Tabla35[[#This Row],[DATO PCGEM19]],1))</f>
        <v>0</v>
      </c>
    </row>
    <row r="2598" spans="1:7" ht="15" x14ac:dyDescent="0.25">
      <c r="A2598" s="21">
        <v>679401</v>
      </c>
      <c r="B2598" t="s">
        <v>1162</v>
      </c>
      <c r="C2598" s="11" t="str">
        <f t="shared" si="41"/>
        <v>Analítica</v>
      </c>
      <c r="D2598" s="13"/>
      <c r="F2598" s="1" t="str">
        <f>CONCATENATE(Tabla13[[#This Row],[CODIGO CONTABLE]]," ",Tabla13[[#This Row],[DENOMINACIÓN]])</f>
        <v>679401 Interes moratorio por obligaciones financieras</v>
      </c>
      <c r="G2598" s="1" t="b">
        <f>ISNUMBER(SEARCH($J$1,Tabla35[[#This Row],[DATO PCGEM19]],1))</f>
        <v>0</v>
      </c>
    </row>
    <row r="2599" spans="1:7" ht="15" x14ac:dyDescent="0.25">
      <c r="A2599" s="18">
        <v>68</v>
      </c>
      <c r="B2599" s="19" t="s">
        <v>67</v>
      </c>
      <c r="C2599" s="11" t="str">
        <f t="shared" si="41"/>
        <v>Cuenta</v>
      </c>
      <c r="D2599" s="13"/>
      <c r="F2599" s="1" t="str">
        <f>CONCATENATE(Tabla13[[#This Row],[CODIGO CONTABLE]]," ",Tabla13[[#This Row],[DENOMINACIÓN]])</f>
        <v>68 VALUACIÓN Y DETERIORO DE ACTIVOS Y PROVISIONES</v>
      </c>
      <c r="G2599" s="1" t="b">
        <f>ISNUMBER(SEARCH($J$1,Tabla35[[#This Row],[DATO PCGEM19]],1))</f>
        <v>0</v>
      </c>
    </row>
    <row r="2600" spans="1:7" ht="15" x14ac:dyDescent="0.25">
      <c r="A2600" s="20">
        <v>681</v>
      </c>
      <c r="B2600" t="s">
        <v>1163</v>
      </c>
      <c r="C2600" s="11" t="str">
        <f t="shared" si="41"/>
        <v>Subcuenta</v>
      </c>
      <c r="D2600" s="13"/>
      <c r="F2600" s="1" t="str">
        <f>CONCATENATE(Tabla13[[#This Row],[CODIGO CONTABLE]]," ",Tabla13[[#This Row],[DENOMINACIÓN]])</f>
        <v>681 Depreciación de propiedades de inversión</v>
      </c>
      <c r="G2600" s="1" t="b">
        <f>ISNUMBER(SEARCH($J$1,Tabla35[[#This Row],[DATO PCGEM19]],1))</f>
        <v>0</v>
      </c>
    </row>
    <row r="2601" spans="1:7" ht="15" x14ac:dyDescent="0.25">
      <c r="A2601" s="20">
        <v>6811</v>
      </c>
      <c r="B2601" t="s">
        <v>363</v>
      </c>
      <c r="C2601" s="11" t="str">
        <f t="shared" si="41"/>
        <v>Divisionaria</v>
      </c>
      <c r="D2601" s="13"/>
      <c r="F2601" s="1" t="str">
        <f>CONCATENATE(Tabla13[[#This Row],[CODIGO CONTABLE]]," ",Tabla13[[#This Row],[DENOMINACIÓN]])</f>
        <v>6811 Edificaciones</v>
      </c>
      <c r="G2601" s="1" t="b">
        <f>ISNUMBER(SEARCH($J$1,Tabla35[[#This Row],[DATO PCGEM19]],1))</f>
        <v>0</v>
      </c>
    </row>
    <row r="2602" spans="1:7" ht="15" x14ac:dyDescent="0.25">
      <c r="A2602" s="20">
        <v>68111</v>
      </c>
      <c r="B2602" t="s">
        <v>171</v>
      </c>
      <c r="C2602" s="11" t="str">
        <f t="shared" si="41"/>
        <v>Subdivisionaria</v>
      </c>
      <c r="D2602" s="13"/>
      <c r="F2602" s="1" t="str">
        <f>CONCATENATE(Tabla13[[#This Row],[CODIGO CONTABLE]]," ",Tabla13[[#This Row],[DENOMINACIÓN]])</f>
        <v>68111 Costo</v>
      </c>
      <c r="G2602" s="1" t="b">
        <f>ISNUMBER(SEARCH($J$1,Tabla35[[#This Row],[DATO PCGEM19]],1))</f>
        <v>0</v>
      </c>
    </row>
    <row r="2603" spans="1:7" ht="15" x14ac:dyDescent="0.25">
      <c r="A2603" s="21">
        <v>681111</v>
      </c>
      <c r="B2603" t="s">
        <v>364</v>
      </c>
      <c r="C2603" s="11" t="str">
        <f t="shared" si="41"/>
        <v>Analítica</v>
      </c>
      <c r="D2603" s="13"/>
      <c r="F2603" s="1" t="str">
        <f>CONCATENATE(Tabla13[[#This Row],[CODIGO CONTABLE]]," ",Tabla13[[#This Row],[DENOMINACIÓN]])</f>
        <v>681111 Edificaciones costo</v>
      </c>
      <c r="G2603" s="1" t="b">
        <f>ISNUMBER(SEARCH($J$1,Tabla35[[#This Row],[DATO PCGEM19]],1))</f>
        <v>0</v>
      </c>
    </row>
    <row r="2604" spans="1:7" ht="15" x14ac:dyDescent="0.25">
      <c r="A2604" s="20">
        <v>68112</v>
      </c>
      <c r="B2604" t="s">
        <v>362</v>
      </c>
      <c r="C2604" s="11" t="str">
        <f t="shared" si="41"/>
        <v>Subdivisionaria</v>
      </c>
      <c r="D2604" s="13"/>
      <c r="F2604" s="1" t="str">
        <f>CONCATENATE(Tabla13[[#This Row],[CODIGO CONTABLE]]," ",Tabla13[[#This Row],[DENOMINACIÓN]])</f>
        <v>68112 Revaluación</v>
      </c>
      <c r="G2604" s="1" t="b">
        <f>ISNUMBER(SEARCH($J$1,Tabla35[[#This Row],[DATO PCGEM19]],1))</f>
        <v>0</v>
      </c>
    </row>
    <row r="2605" spans="1:7" ht="15" x14ac:dyDescent="0.25">
      <c r="A2605" s="21">
        <v>681121</v>
      </c>
      <c r="B2605" t="s">
        <v>365</v>
      </c>
      <c r="C2605" s="11" t="str">
        <f t="shared" si="41"/>
        <v>Analítica</v>
      </c>
      <c r="D2605" s="13"/>
      <c r="F2605" s="1" t="str">
        <f>CONCATENATE(Tabla13[[#This Row],[CODIGO CONTABLE]]," ",Tabla13[[#This Row],[DENOMINACIÓN]])</f>
        <v>681121 Edificaciones revaluación</v>
      </c>
      <c r="G2605" s="1" t="b">
        <f>ISNUMBER(SEARCH($J$1,Tabla35[[#This Row],[DATO PCGEM19]],1))</f>
        <v>0</v>
      </c>
    </row>
    <row r="2606" spans="1:7" ht="15" x14ac:dyDescent="0.25">
      <c r="A2606" s="20">
        <v>68113</v>
      </c>
      <c r="B2606" t="s">
        <v>333</v>
      </c>
      <c r="C2606" s="11" t="str">
        <f t="shared" si="41"/>
        <v>Subdivisionaria</v>
      </c>
      <c r="D2606" s="13"/>
      <c r="F2606" s="1" t="str">
        <f>CONCATENATE(Tabla13[[#This Row],[CODIGO CONTABLE]]," ",Tabla13[[#This Row],[DENOMINACIÓN]])</f>
        <v>68113 Costo de financiación</v>
      </c>
      <c r="G2606" s="1" t="b">
        <f>ISNUMBER(SEARCH($J$1,Tabla35[[#This Row],[DATO PCGEM19]],1))</f>
        <v>0</v>
      </c>
    </row>
    <row r="2607" spans="1:7" ht="15" x14ac:dyDescent="0.25">
      <c r="A2607" s="21">
        <v>681131</v>
      </c>
      <c r="B2607" t="s">
        <v>380</v>
      </c>
      <c r="C2607" s="11" t="str">
        <f t="shared" si="41"/>
        <v>Analítica</v>
      </c>
      <c r="D2607" s="13"/>
      <c r="F2607" s="1" t="str">
        <f>CONCATENATE(Tabla13[[#This Row],[CODIGO CONTABLE]]," ",Tabla13[[#This Row],[DENOMINACIÓN]])</f>
        <v>681131 Edificaciones costo de financiación</v>
      </c>
      <c r="G2607" s="1" t="b">
        <f>ISNUMBER(SEARCH($J$1,Tabla35[[#This Row],[DATO PCGEM19]],1))</f>
        <v>0</v>
      </c>
    </row>
    <row r="2608" spans="1:7" ht="15" x14ac:dyDescent="0.25">
      <c r="A2608" s="20">
        <v>682</v>
      </c>
      <c r="B2608" t="s">
        <v>1164</v>
      </c>
      <c r="C2608" s="11" t="str">
        <f t="shared" si="41"/>
        <v>Subcuenta</v>
      </c>
      <c r="D2608" s="13"/>
      <c r="F2608" s="1" t="str">
        <f>CONCATENATE(Tabla13[[#This Row],[CODIGO CONTABLE]]," ",Tabla13[[#This Row],[DENOMINACIÓN]])</f>
        <v>682 Depreciación de activos por derecho de uso-arrendamiento financiero</v>
      </c>
      <c r="G2608" s="1" t="b">
        <f>ISNUMBER(SEARCH($J$1,Tabla35[[#This Row],[DATO PCGEM19]],1))</f>
        <v>0</v>
      </c>
    </row>
    <row r="2609" spans="1:7" ht="15" x14ac:dyDescent="0.25">
      <c r="A2609" s="20">
        <v>6821</v>
      </c>
      <c r="B2609" t="s">
        <v>282</v>
      </c>
      <c r="C2609" s="11" t="str">
        <f t="shared" si="41"/>
        <v>Divisionaria</v>
      </c>
      <c r="D2609" s="13"/>
      <c r="F2609" s="1" t="str">
        <f>CONCATENATE(Tabla13[[#This Row],[CODIGO CONTABLE]]," ",Tabla13[[#This Row],[DENOMINACIÓN]])</f>
        <v>6821 Propiedades de inversión</v>
      </c>
      <c r="G2609" s="1" t="b">
        <f>ISNUMBER(SEARCH($J$1,Tabla35[[#This Row],[DATO PCGEM19]],1))</f>
        <v>0</v>
      </c>
    </row>
    <row r="2610" spans="1:7" ht="15" x14ac:dyDescent="0.25">
      <c r="A2610" s="20">
        <v>68211</v>
      </c>
      <c r="B2610" t="s">
        <v>363</v>
      </c>
      <c r="C2610" s="11" t="str">
        <f t="shared" si="41"/>
        <v>Subdivisionaria</v>
      </c>
      <c r="D2610" s="13"/>
      <c r="F2610" s="1" t="str">
        <f>CONCATENATE(Tabla13[[#This Row],[CODIGO CONTABLE]]," ",Tabla13[[#This Row],[DENOMINACIÓN]])</f>
        <v>68211 Edificaciones</v>
      </c>
      <c r="G2610" s="1" t="b">
        <f>ISNUMBER(SEARCH($J$1,Tabla35[[#This Row],[DATO PCGEM19]],1))</f>
        <v>0</v>
      </c>
    </row>
    <row r="2611" spans="1:7" ht="15" x14ac:dyDescent="0.25">
      <c r="A2611" s="21">
        <v>682111</v>
      </c>
      <c r="B2611" t="s">
        <v>364</v>
      </c>
      <c r="C2611" s="11" t="str">
        <f t="shared" si="41"/>
        <v>Analítica</v>
      </c>
      <c r="D2611" s="13"/>
      <c r="F2611" s="1" t="str">
        <f>CONCATENATE(Tabla13[[#This Row],[CODIGO CONTABLE]]," ",Tabla13[[#This Row],[DENOMINACIÓN]])</f>
        <v>682111 Edificaciones costo</v>
      </c>
      <c r="G2611" s="1" t="b">
        <f>ISNUMBER(SEARCH($J$1,Tabla35[[#This Row],[DATO PCGEM19]],1))</f>
        <v>0</v>
      </c>
    </row>
    <row r="2612" spans="1:7" ht="15" x14ac:dyDescent="0.25">
      <c r="A2612" s="21">
        <v>682112</v>
      </c>
      <c r="B2612" t="s">
        <v>365</v>
      </c>
      <c r="C2612" s="11" t="str">
        <f t="shared" si="41"/>
        <v>Analítica</v>
      </c>
      <c r="D2612" s="13"/>
      <c r="F2612" s="1" t="str">
        <f>CONCATENATE(Tabla13[[#This Row],[CODIGO CONTABLE]]," ",Tabla13[[#This Row],[DENOMINACIÓN]])</f>
        <v>682112 Edificaciones revaluación</v>
      </c>
      <c r="G2612" s="1" t="b">
        <f>ISNUMBER(SEARCH($J$1,Tabla35[[#This Row],[DATO PCGEM19]],1))</f>
        <v>0</v>
      </c>
    </row>
    <row r="2613" spans="1:7" ht="15" x14ac:dyDescent="0.25">
      <c r="A2613" s="21">
        <v>682113</v>
      </c>
      <c r="B2613" t="s">
        <v>380</v>
      </c>
      <c r="C2613" s="11" t="str">
        <f t="shared" si="41"/>
        <v>Analítica</v>
      </c>
      <c r="D2613" s="13"/>
      <c r="F2613" s="1" t="str">
        <f>CONCATENATE(Tabla13[[#This Row],[CODIGO CONTABLE]]," ",Tabla13[[#This Row],[DENOMINACIÓN]])</f>
        <v>682113 Edificaciones costo de financiación</v>
      </c>
      <c r="G2613" s="1" t="b">
        <f>ISNUMBER(SEARCH($J$1,Tabla35[[#This Row],[DATO PCGEM19]],1))</f>
        <v>0</v>
      </c>
    </row>
    <row r="2614" spans="1:7" ht="15" x14ac:dyDescent="0.25">
      <c r="A2614" s="20">
        <v>6822</v>
      </c>
      <c r="B2614" t="s">
        <v>283</v>
      </c>
      <c r="C2614" s="11" t="str">
        <f t="shared" si="41"/>
        <v>Divisionaria</v>
      </c>
      <c r="D2614" s="13"/>
      <c r="F2614" s="1" t="str">
        <f>CONCATENATE(Tabla13[[#This Row],[CODIGO CONTABLE]]," ",Tabla13[[#This Row],[DENOMINACIÓN]])</f>
        <v>6822 Propiedad, planta y equipo</v>
      </c>
      <c r="G2614" s="1" t="b">
        <f>ISNUMBER(SEARCH($J$1,Tabla35[[#This Row],[DATO PCGEM19]],1))</f>
        <v>0</v>
      </c>
    </row>
    <row r="2615" spans="1:7" ht="15" x14ac:dyDescent="0.25">
      <c r="A2615" s="20">
        <v>68221</v>
      </c>
      <c r="B2615" t="s">
        <v>363</v>
      </c>
      <c r="C2615" s="11" t="str">
        <f t="shared" si="41"/>
        <v>Subdivisionaria</v>
      </c>
      <c r="D2615" s="13"/>
      <c r="F2615" s="1" t="str">
        <f>CONCATENATE(Tabla13[[#This Row],[CODIGO CONTABLE]]," ",Tabla13[[#This Row],[DENOMINACIÓN]])</f>
        <v>68221 Edificaciones</v>
      </c>
      <c r="G2615" s="1" t="b">
        <f>ISNUMBER(SEARCH($J$1,Tabla35[[#This Row],[DATO PCGEM19]],1))</f>
        <v>0</v>
      </c>
    </row>
    <row r="2616" spans="1:7" ht="15" x14ac:dyDescent="0.25">
      <c r="A2616" s="21">
        <v>682211</v>
      </c>
      <c r="B2616" t="s">
        <v>364</v>
      </c>
      <c r="C2616" s="11" t="str">
        <f t="shared" si="41"/>
        <v>Analítica</v>
      </c>
      <c r="D2616" s="13"/>
      <c r="F2616" s="1" t="str">
        <f>CONCATENATE(Tabla13[[#This Row],[CODIGO CONTABLE]]," ",Tabla13[[#This Row],[DENOMINACIÓN]])</f>
        <v>682211 Edificaciones costo</v>
      </c>
      <c r="G2616" s="1" t="b">
        <f>ISNUMBER(SEARCH($J$1,Tabla35[[#This Row],[DATO PCGEM19]],1))</f>
        <v>0</v>
      </c>
    </row>
    <row r="2617" spans="1:7" ht="15" x14ac:dyDescent="0.25">
      <c r="A2617" s="21">
        <v>682212</v>
      </c>
      <c r="B2617" t="s">
        <v>365</v>
      </c>
      <c r="C2617" s="11" t="str">
        <f t="shared" si="41"/>
        <v>Analítica</v>
      </c>
      <c r="D2617" s="13"/>
      <c r="F2617" s="1" t="str">
        <f>CONCATENATE(Tabla13[[#This Row],[CODIGO CONTABLE]]," ",Tabla13[[#This Row],[DENOMINACIÓN]])</f>
        <v>682212 Edificaciones revaluación</v>
      </c>
      <c r="G2617" s="1" t="b">
        <f>ISNUMBER(SEARCH($J$1,Tabla35[[#This Row],[DATO PCGEM19]],1))</f>
        <v>0</v>
      </c>
    </row>
    <row r="2618" spans="1:7" ht="15" x14ac:dyDescent="0.25">
      <c r="A2618" s="21">
        <v>682213</v>
      </c>
      <c r="B2618" t="s">
        <v>333</v>
      </c>
      <c r="C2618" s="11" t="str">
        <f t="shared" si="41"/>
        <v>Analítica</v>
      </c>
      <c r="D2618" s="13"/>
      <c r="F2618" s="1" t="str">
        <f>CONCATENATE(Tabla13[[#This Row],[CODIGO CONTABLE]]," ",Tabla13[[#This Row],[DENOMINACIÓN]])</f>
        <v>682213 Costo de financiación</v>
      </c>
      <c r="G2618" s="1" t="b">
        <f>ISNUMBER(SEARCH($J$1,Tabla35[[#This Row],[DATO PCGEM19]],1))</f>
        <v>0</v>
      </c>
    </row>
    <row r="2619" spans="1:7" ht="15" x14ac:dyDescent="0.25">
      <c r="A2619" s="20">
        <v>68222</v>
      </c>
      <c r="B2619" t="s">
        <v>381</v>
      </c>
      <c r="C2619" s="11" t="str">
        <f t="shared" si="41"/>
        <v>Subdivisionaria</v>
      </c>
      <c r="D2619" s="13"/>
      <c r="F2619" s="1" t="str">
        <f>CONCATENATE(Tabla13[[#This Row],[CODIGO CONTABLE]]," ",Tabla13[[#This Row],[DENOMINACIÓN]])</f>
        <v>68222 Maquinarias y equipos de explotación</v>
      </c>
      <c r="G2619" s="1" t="b">
        <f>ISNUMBER(SEARCH($J$1,Tabla35[[#This Row],[DATO PCGEM19]],1))</f>
        <v>0</v>
      </c>
    </row>
    <row r="2620" spans="1:7" ht="15" x14ac:dyDescent="0.25">
      <c r="A2620" s="21">
        <v>682221</v>
      </c>
      <c r="B2620" t="s">
        <v>382</v>
      </c>
      <c r="C2620" s="11" t="str">
        <f t="shared" si="41"/>
        <v>Analítica</v>
      </c>
      <c r="D2620" s="13"/>
      <c r="F2620" s="1" t="str">
        <f>CONCATENATE(Tabla13[[#This Row],[CODIGO CONTABLE]]," ",Tabla13[[#This Row],[DENOMINACIÓN]])</f>
        <v>682221 Maquinarias y equipos de explotación costo</v>
      </c>
      <c r="G2620" s="1" t="b">
        <f>ISNUMBER(SEARCH($J$1,Tabla35[[#This Row],[DATO PCGEM19]],1))</f>
        <v>0</v>
      </c>
    </row>
    <row r="2621" spans="1:7" ht="15" x14ac:dyDescent="0.25">
      <c r="A2621" s="21">
        <v>682222</v>
      </c>
      <c r="B2621" t="s">
        <v>383</v>
      </c>
      <c r="C2621" s="11" t="str">
        <f t="shared" si="41"/>
        <v>Analítica</v>
      </c>
      <c r="D2621" s="13"/>
      <c r="F2621" s="1" t="str">
        <f>CONCATENATE(Tabla13[[#This Row],[CODIGO CONTABLE]]," ",Tabla13[[#This Row],[DENOMINACIÓN]])</f>
        <v>682222 Maquinarias y equipos de explotación revaluación</v>
      </c>
      <c r="G2621" s="1" t="b">
        <f>ISNUMBER(SEARCH($J$1,Tabla35[[#This Row],[DATO PCGEM19]],1))</f>
        <v>0</v>
      </c>
    </row>
    <row r="2622" spans="1:7" ht="15" x14ac:dyDescent="0.25">
      <c r="A2622" s="21">
        <v>682223</v>
      </c>
      <c r="B2622" t="s">
        <v>333</v>
      </c>
      <c r="C2622" s="11" t="str">
        <f t="shared" si="41"/>
        <v>Analítica</v>
      </c>
      <c r="D2622" s="13"/>
      <c r="F2622" s="1" t="str">
        <f>CONCATENATE(Tabla13[[#This Row],[CODIGO CONTABLE]]," ",Tabla13[[#This Row],[DENOMINACIÓN]])</f>
        <v>682223 Costo de financiación</v>
      </c>
      <c r="G2622" s="1" t="b">
        <f>ISNUMBER(SEARCH($J$1,Tabla35[[#This Row],[DATO PCGEM19]],1))</f>
        <v>0</v>
      </c>
    </row>
    <row r="2623" spans="1:7" ht="15" x14ac:dyDescent="0.25">
      <c r="A2623" s="20">
        <v>68223</v>
      </c>
      <c r="B2623" t="s">
        <v>385</v>
      </c>
      <c r="C2623" s="11" t="str">
        <f t="shared" si="41"/>
        <v>Subdivisionaria</v>
      </c>
      <c r="D2623" s="13"/>
      <c r="F2623" s="1" t="str">
        <f>CONCATENATE(Tabla13[[#This Row],[CODIGO CONTABLE]]," ",Tabla13[[#This Row],[DENOMINACIÓN]])</f>
        <v>68223 Unidades de transporte</v>
      </c>
      <c r="G2623" s="1" t="b">
        <f>ISNUMBER(SEARCH($J$1,Tabla35[[#This Row],[DATO PCGEM19]],1))</f>
        <v>0</v>
      </c>
    </row>
    <row r="2624" spans="1:7" ht="15" x14ac:dyDescent="0.25">
      <c r="A2624" s="21">
        <v>682231</v>
      </c>
      <c r="B2624" t="s">
        <v>386</v>
      </c>
      <c r="C2624" s="11" t="str">
        <f t="shared" si="41"/>
        <v>Analítica</v>
      </c>
      <c r="D2624" s="13"/>
      <c r="F2624" s="1" t="str">
        <f>CONCATENATE(Tabla13[[#This Row],[CODIGO CONTABLE]]," ",Tabla13[[#This Row],[DENOMINACIÓN]])</f>
        <v>682231 Unidades de transporte costo</v>
      </c>
      <c r="G2624" s="1" t="b">
        <f>ISNUMBER(SEARCH($J$1,Tabla35[[#This Row],[DATO PCGEM19]],1))</f>
        <v>0</v>
      </c>
    </row>
    <row r="2625" spans="1:7" ht="15" x14ac:dyDescent="0.25">
      <c r="A2625" s="21">
        <v>682232</v>
      </c>
      <c r="B2625" t="s">
        <v>387</v>
      </c>
      <c r="C2625" s="11" t="str">
        <f t="shared" si="41"/>
        <v>Analítica</v>
      </c>
      <c r="D2625" s="13"/>
      <c r="F2625" s="1" t="str">
        <f>CONCATENATE(Tabla13[[#This Row],[CODIGO CONTABLE]]," ",Tabla13[[#This Row],[DENOMINACIÓN]])</f>
        <v>682232 Unidades de transporte revaluación</v>
      </c>
      <c r="G2625" s="1" t="b">
        <f>ISNUMBER(SEARCH($J$1,Tabla35[[#This Row],[DATO PCGEM19]],1))</f>
        <v>0</v>
      </c>
    </row>
    <row r="2626" spans="1:7" ht="15" x14ac:dyDescent="0.25">
      <c r="A2626" s="20">
        <v>68225</v>
      </c>
      <c r="B2626" t="s">
        <v>391</v>
      </c>
      <c r="C2626" s="11" t="str">
        <f t="shared" si="41"/>
        <v>Subdivisionaria</v>
      </c>
      <c r="D2626" s="13"/>
      <c r="F2626" s="1" t="str">
        <f>CONCATENATE(Tabla13[[#This Row],[CODIGO CONTABLE]]," ",Tabla13[[#This Row],[DENOMINACIÓN]])</f>
        <v>68225 Equipos diversos</v>
      </c>
      <c r="G2626" s="1" t="b">
        <f>ISNUMBER(SEARCH($J$1,Tabla35[[#This Row],[DATO PCGEM19]],1))</f>
        <v>0</v>
      </c>
    </row>
    <row r="2627" spans="1:7" ht="15" x14ac:dyDescent="0.25">
      <c r="A2627" s="21">
        <v>682251</v>
      </c>
      <c r="B2627" t="s">
        <v>392</v>
      </c>
      <c r="C2627" s="11" t="str">
        <f t="shared" si="41"/>
        <v>Analítica</v>
      </c>
      <c r="D2627" s="13"/>
      <c r="F2627" s="1" t="str">
        <f>CONCATENATE(Tabla13[[#This Row],[CODIGO CONTABLE]]," ",Tabla13[[#This Row],[DENOMINACIÓN]])</f>
        <v>682251 Equipos diversos costo</v>
      </c>
      <c r="G2627" s="1" t="b">
        <f>ISNUMBER(SEARCH($J$1,Tabla35[[#This Row],[DATO PCGEM19]],1))</f>
        <v>0</v>
      </c>
    </row>
    <row r="2628" spans="1:7" ht="15" x14ac:dyDescent="0.25">
      <c r="A2628" s="21">
        <v>682252</v>
      </c>
      <c r="B2628" t="s">
        <v>393</v>
      </c>
      <c r="C2628" s="11" t="str">
        <f t="shared" si="41"/>
        <v>Analítica</v>
      </c>
      <c r="D2628" s="13"/>
      <c r="F2628" s="1" t="str">
        <f>CONCATENATE(Tabla13[[#This Row],[CODIGO CONTABLE]]," ",Tabla13[[#This Row],[DENOMINACIÓN]])</f>
        <v>682252 Equipos diversos revaluación</v>
      </c>
      <c r="G2628" s="1" t="b">
        <f>ISNUMBER(SEARCH($J$1,Tabla35[[#This Row],[DATO PCGEM19]],1))</f>
        <v>0</v>
      </c>
    </row>
    <row r="2629" spans="1:7" ht="15" x14ac:dyDescent="0.25">
      <c r="A2629" s="20">
        <v>683</v>
      </c>
      <c r="B2629" t="s">
        <v>1165</v>
      </c>
      <c r="C2629" s="11" t="str">
        <f t="shared" si="41"/>
        <v>Subcuenta</v>
      </c>
      <c r="D2629" s="13"/>
      <c r="F2629" s="1" t="str">
        <f>CONCATENATE(Tabla13[[#This Row],[CODIGO CONTABLE]]," ",Tabla13[[#This Row],[DENOMINACIÓN]])</f>
        <v>683 Depreciación de activos por derecho de uso-arrendamiento operativo</v>
      </c>
      <c r="G2629" s="1" t="b">
        <f>ISNUMBER(SEARCH($J$1,Tabla35[[#This Row],[DATO PCGEM19]],1))</f>
        <v>0</v>
      </c>
    </row>
    <row r="2630" spans="1:7" ht="15" x14ac:dyDescent="0.25">
      <c r="A2630" s="20">
        <v>6831</v>
      </c>
      <c r="B2630" t="s">
        <v>1165</v>
      </c>
      <c r="C2630" s="11" t="str">
        <f t="shared" si="41"/>
        <v>Divisionaria</v>
      </c>
      <c r="D2630" s="13"/>
      <c r="F2630" s="1" t="str">
        <f>CONCATENATE(Tabla13[[#This Row],[CODIGO CONTABLE]]," ",Tabla13[[#This Row],[DENOMINACIÓN]])</f>
        <v>6831 Depreciación de activos por derecho de uso-arrendamiento operativo</v>
      </c>
      <c r="G2630" s="1" t="b">
        <f>ISNUMBER(SEARCH($J$1,Tabla35[[#This Row],[DATO PCGEM19]],1))</f>
        <v>0</v>
      </c>
    </row>
    <row r="2631" spans="1:7" ht="15" x14ac:dyDescent="0.25">
      <c r="A2631" s="20">
        <v>68311</v>
      </c>
      <c r="B2631" t="s">
        <v>363</v>
      </c>
      <c r="C2631" s="11" t="str">
        <f t="shared" si="41"/>
        <v>Subdivisionaria</v>
      </c>
      <c r="D2631" s="13"/>
      <c r="F2631" s="1" t="str">
        <f>CONCATENATE(Tabla13[[#This Row],[CODIGO CONTABLE]]," ",Tabla13[[#This Row],[DENOMINACIÓN]])</f>
        <v>68311 Edificaciones</v>
      </c>
      <c r="G2631" s="1" t="b">
        <f>ISNUMBER(SEARCH($J$1,Tabla35[[#This Row],[DATO PCGEM19]],1))</f>
        <v>0</v>
      </c>
    </row>
    <row r="2632" spans="1:7" ht="15" x14ac:dyDescent="0.25">
      <c r="A2632" s="21">
        <v>683111</v>
      </c>
      <c r="B2632" t="s">
        <v>364</v>
      </c>
      <c r="C2632" s="11" t="str">
        <f t="shared" si="41"/>
        <v>Analítica</v>
      </c>
      <c r="D2632" s="13"/>
      <c r="F2632" s="1" t="str">
        <f>CONCATENATE(Tabla13[[#This Row],[CODIGO CONTABLE]]," ",Tabla13[[#This Row],[DENOMINACIÓN]])</f>
        <v>683111 Edificaciones costo</v>
      </c>
      <c r="G2632" s="1" t="b">
        <f>ISNUMBER(SEARCH($J$1,Tabla35[[#This Row],[DATO PCGEM19]],1))</f>
        <v>0</v>
      </c>
    </row>
    <row r="2633" spans="1:7" ht="15" x14ac:dyDescent="0.25">
      <c r="A2633" s="21">
        <v>683112</v>
      </c>
      <c r="B2633" t="s">
        <v>365</v>
      </c>
      <c r="C2633" s="11" t="str">
        <f t="shared" si="41"/>
        <v>Analítica</v>
      </c>
      <c r="D2633" s="13"/>
      <c r="F2633" s="1" t="str">
        <f>CONCATENATE(Tabla13[[#This Row],[CODIGO CONTABLE]]," ",Tabla13[[#This Row],[DENOMINACIÓN]])</f>
        <v>683112 Edificaciones revaluación</v>
      </c>
      <c r="G2633" s="1" t="b">
        <f>ISNUMBER(SEARCH($J$1,Tabla35[[#This Row],[DATO PCGEM19]],1))</f>
        <v>0</v>
      </c>
    </row>
    <row r="2634" spans="1:7" ht="15" x14ac:dyDescent="0.25">
      <c r="A2634" s="20">
        <v>68312</v>
      </c>
      <c r="B2634" t="s">
        <v>381</v>
      </c>
      <c r="C2634" s="11" t="str">
        <f t="shared" si="41"/>
        <v>Subdivisionaria</v>
      </c>
      <c r="D2634" s="13"/>
      <c r="F2634" s="1" t="str">
        <f>CONCATENATE(Tabla13[[#This Row],[CODIGO CONTABLE]]," ",Tabla13[[#This Row],[DENOMINACIÓN]])</f>
        <v>68312 Maquinarias y equipos de explotación</v>
      </c>
      <c r="G2634" s="1" t="b">
        <f>ISNUMBER(SEARCH($J$1,Tabla35[[#This Row],[DATO PCGEM19]],1))</f>
        <v>0</v>
      </c>
    </row>
    <row r="2635" spans="1:7" ht="15" x14ac:dyDescent="0.25">
      <c r="A2635" s="21">
        <v>683121</v>
      </c>
      <c r="B2635" t="s">
        <v>382</v>
      </c>
      <c r="C2635" s="11" t="str">
        <f t="shared" si="41"/>
        <v>Analítica</v>
      </c>
      <c r="D2635" s="13"/>
      <c r="F2635" s="1" t="str">
        <f>CONCATENATE(Tabla13[[#This Row],[CODIGO CONTABLE]]," ",Tabla13[[#This Row],[DENOMINACIÓN]])</f>
        <v>683121 Maquinarias y equipos de explotación costo</v>
      </c>
      <c r="G2635" s="1" t="b">
        <f>ISNUMBER(SEARCH($J$1,Tabla35[[#This Row],[DATO PCGEM19]],1))</f>
        <v>0</v>
      </c>
    </row>
    <row r="2636" spans="1:7" ht="15" x14ac:dyDescent="0.25">
      <c r="A2636" s="21">
        <v>683122</v>
      </c>
      <c r="B2636" t="s">
        <v>383</v>
      </c>
      <c r="C2636" s="11" t="str">
        <f t="shared" si="41"/>
        <v>Analítica</v>
      </c>
      <c r="D2636" s="13"/>
      <c r="F2636" s="1" t="str">
        <f>CONCATENATE(Tabla13[[#This Row],[CODIGO CONTABLE]]," ",Tabla13[[#This Row],[DENOMINACIÓN]])</f>
        <v>683122 Maquinarias y equipos de explotación revaluación</v>
      </c>
      <c r="G2636" s="1" t="b">
        <f>ISNUMBER(SEARCH($J$1,Tabla35[[#This Row],[DATO PCGEM19]],1))</f>
        <v>0</v>
      </c>
    </row>
    <row r="2637" spans="1:7" ht="15" x14ac:dyDescent="0.25">
      <c r="A2637" s="20">
        <v>68313</v>
      </c>
      <c r="B2637" t="s">
        <v>385</v>
      </c>
      <c r="C2637" s="11" t="str">
        <f t="shared" si="41"/>
        <v>Subdivisionaria</v>
      </c>
      <c r="D2637" s="13"/>
      <c r="F2637" s="1" t="str">
        <f>CONCATENATE(Tabla13[[#This Row],[CODIGO CONTABLE]]," ",Tabla13[[#This Row],[DENOMINACIÓN]])</f>
        <v>68313 Unidades de transporte</v>
      </c>
      <c r="G2637" s="1" t="b">
        <f>ISNUMBER(SEARCH($J$1,Tabla35[[#This Row],[DATO PCGEM19]],1))</f>
        <v>0</v>
      </c>
    </row>
    <row r="2638" spans="1:7" ht="15" x14ac:dyDescent="0.25">
      <c r="A2638" s="21">
        <v>683131</v>
      </c>
      <c r="B2638" t="s">
        <v>386</v>
      </c>
      <c r="C2638" s="11" t="str">
        <f t="shared" si="41"/>
        <v>Analítica</v>
      </c>
      <c r="D2638" s="13"/>
      <c r="F2638" s="1" t="str">
        <f>CONCATENATE(Tabla13[[#This Row],[CODIGO CONTABLE]]," ",Tabla13[[#This Row],[DENOMINACIÓN]])</f>
        <v>683131 Unidades de transporte costo</v>
      </c>
      <c r="G2638" s="1" t="b">
        <f>ISNUMBER(SEARCH($J$1,Tabla35[[#This Row],[DATO PCGEM19]],1))</f>
        <v>0</v>
      </c>
    </row>
    <row r="2639" spans="1:7" ht="15" x14ac:dyDescent="0.25">
      <c r="A2639" s="21">
        <v>683132</v>
      </c>
      <c r="B2639" t="s">
        <v>387</v>
      </c>
      <c r="C2639" s="11" t="str">
        <f t="shared" si="41"/>
        <v>Analítica</v>
      </c>
      <c r="D2639" s="13"/>
      <c r="F2639" s="1" t="str">
        <f>CONCATENATE(Tabla13[[#This Row],[CODIGO CONTABLE]]," ",Tabla13[[#This Row],[DENOMINACIÓN]])</f>
        <v>683132 Unidades de transporte revaluación</v>
      </c>
      <c r="G2639" s="1" t="b">
        <f>ISNUMBER(SEARCH($J$1,Tabla35[[#This Row],[DATO PCGEM19]],1))</f>
        <v>0</v>
      </c>
    </row>
    <row r="2640" spans="1:7" ht="15" x14ac:dyDescent="0.25">
      <c r="A2640" s="20">
        <v>68315</v>
      </c>
      <c r="B2640" t="s">
        <v>391</v>
      </c>
      <c r="C2640" s="11" t="str">
        <f t="shared" si="41"/>
        <v>Subdivisionaria</v>
      </c>
      <c r="D2640" s="13"/>
      <c r="F2640" s="1" t="str">
        <f>CONCATENATE(Tabla13[[#This Row],[CODIGO CONTABLE]]," ",Tabla13[[#This Row],[DENOMINACIÓN]])</f>
        <v>68315 Equipos diversos</v>
      </c>
      <c r="G2640" s="1" t="b">
        <f>ISNUMBER(SEARCH($J$1,Tabla35[[#This Row],[DATO PCGEM19]],1))</f>
        <v>0</v>
      </c>
    </row>
    <row r="2641" spans="1:7" ht="15" x14ac:dyDescent="0.25">
      <c r="A2641" s="21">
        <v>683152</v>
      </c>
      <c r="B2641" s="23" t="s">
        <v>392</v>
      </c>
      <c r="C2641" s="11" t="str">
        <f t="shared" si="41"/>
        <v>Analítica</v>
      </c>
      <c r="D2641" s="13"/>
      <c r="F2641" s="1" t="str">
        <f>CONCATENATE(Tabla13[[#This Row],[CODIGO CONTABLE]]," ",Tabla13[[#This Row],[DENOMINACIÓN]])</f>
        <v>683152 Equipos diversos costo</v>
      </c>
      <c r="G2641" s="1" t="b">
        <f>ISNUMBER(SEARCH($J$1,Tabla35[[#This Row],[DATO PCGEM19]],1))</f>
        <v>0</v>
      </c>
    </row>
    <row r="2642" spans="1:7" ht="15" x14ac:dyDescent="0.25">
      <c r="A2642" s="21">
        <v>683351</v>
      </c>
      <c r="B2642" t="s">
        <v>393</v>
      </c>
      <c r="C2642" s="11" t="str">
        <f t="shared" si="41"/>
        <v>Analítica</v>
      </c>
      <c r="D2642" s="13"/>
      <c r="F2642" s="1" t="str">
        <f>CONCATENATE(Tabla13[[#This Row],[CODIGO CONTABLE]]," ",Tabla13[[#This Row],[DENOMINACIÓN]])</f>
        <v>683351 Equipos diversos revaluación</v>
      </c>
      <c r="G2642" s="1" t="b">
        <f>ISNUMBER(SEARCH($J$1,Tabla35[[#This Row],[DATO PCGEM19]],1))</f>
        <v>0</v>
      </c>
    </row>
    <row r="2643" spans="1:7" ht="15" x14ac:dyDescent="0.25">
      <c r="A2643" s="20">
        <v>684</v>
      </c>
      <c r="B2643" t="s">
        <v>1166</v>
      </c>
      <c r="C2643" s="11" t="str">
        <f t="shared" si="41"/>
        <v>Subcuenta</v>
      </c>
      <c r="D2643" s="13"/>
      <c r="F2643" s="1" t="str">
        <f>CONCATENATE(Tabla13[[#This Row],[CODIGO CONTABLE]]," ",Tabla13[[#This Row],[DENOMINACIÓN]])</f>
        <v>684 Depreciación de propiedad, planta y equipo</v>
      </c>
      <c r="G2643" s="1" t="b">
        <f>ISNUMBER(SEARCH($J$1,Tabla35[[#This Row],[DATO PCGEM19]],1))</f>
        <v>0</v>
      </c>
    </row>
    <row r="2644" spans="1:7" ht="15" x14ac:dyDescent="0.25">
      <c r="A2644" s="20">
        <v>6841</v>
      </c>
      <c r="B2644" t="s">
        <v>1167</v>
      </c>
      <c r="C2644" s="11" t="str">
        <f t="shared" ref="C2644:C2707" si="42">IF(LEN(A2644)=1, "Elemento", IF(LEN(A2644)=2, "Cuenta", IF(LEN(A2644)=3, "Subcuenta", IF(LEN(A2644)=4, "Divisionaria", IF(LEN(A2644)=5, "Subdivisionaria", "Analítica")))))</f>
        <v>Divisionaria</v>
      </c>
      <c r="D2644" s="13"/>
      <c r="F2644" s="1" t="str">
        <f>CONCATENATE(Tabla13[[#This Row],[CODIGO CONTABLE]]," ",Tabla13[[#This Row],[DENOMINACIÓN]])</f>
        <v>6841 Depreciación de propiedad, planta y equipo-costo</v>
      </c>
      <c r="G2644" s="1" t="b">
        <f>ISNUMBER(SEARCH($J$1,Tabla35[[#This Row],[DATO PCGEM19]],1))</f>
        <v>0</v>
      </c>
    </row>
    <row r="2645" spans="1:7" ht="15" x14ac:dyDescent="0.25">
      <c r="A2645" s="20">
        <v>68410</v>
      </c>
      <c r="B2645" t="s">
        <v>683</v>
      </c>
      <c r="C2645" s="11" t="str">
        <f t="shared" si="42"/>
        <v>Subdivisionaria</v>
      </c>
      <c r="D2645" s="13"/>
      <c r="F2645" s="1" t="str">
        <f>CONCATENATE(Tabla13[[#This Row],[CODIGO CONTABLE]]," ",Tabla13[[#This Row],[DENOMINACIÓN]])</f>
        <v>68410 Plantas productoras</v>
      </c>
      <c r="G2645" s="1" t="b">
        <f>ISNUMBER(SEARCH($J$1,Tabla35[[#This Row],[DATO PCGEM19]],1))</f>
        <v>0</v>
      </c>
    </row>
    <row r="2646" spans="1:7" ht="15" x14ac:dyDescent="0.25">
      <c r="A2646" s="21">
        <v>684101</v>
      </c>
      <c r="B2646" t="s">
        <v>683</v>
      </c>
      <c r="C2646" s="11" t="str">
        <f t="shared" si="42"/>
        <v>Analítica</v>
      </c>
      <c r="D2646" s="13"/>
      <c r="F2646" s="1" t="str">
        <f>CONCATENATE(Tabla13[[#This Row],[CODIGO CONTABLE]]," ",Tabla13[[#This Row],[DENOMINACIÓN]])</f>
        <v>684101 Plantas productoras</v>
      </c>
      <c r="G2646" s="1" t="b">
        <f>ISNUMBER(SEARCH($J$1,Tabla35[[#This Row],[DATO PCGEM19]],1))</f>
        <v>0</v>
      </c>
    </row>
    <row r="2647" spans="1:7" ht="15" x14ac:dyDescent="0.25">
      <c r="A2647" s="20">
        <v>68411</v>
      </c>
      <c r="B2647" t="s">
        <v>363</v>
      </c>
      <c r="C2647" s="11" t="str">
        <f t="shared" si="42"/>
        <v>Subdivisionaria</v>
      </c>
      <c r="D2647" s="13"/>
      <c r="F2647" s="1" t="str">
        <f>CONCATENATE(Tabla13[[#This Row],[CODIGO CONTABLE]]," ",Tabla13[[#This Row],[DENOMINACIÓN]])</f>
        <v>68411 Edificaciones</v>
      </c>
      <c r="G2647" s="1" t="b">
        <f>ISNUMBER(SEARCH($J$1,Tabla35[[#This Row],[DATO PCGEM19]],1))</f>
        <v>0</v>
      </c>
    </row>
    <row r="2648" spans="1:7" ht="15" x14ac:dyDescent="0.25">
      <c r="A2648" s="21">
        <v>684111</v>
      </c>
      <c r="B2648" t="s">
        <v>363</v>
      </c>
      <c r="C2648" s="11" t="str">
        <f t="shared" si="42"/>
        <v>Analítica</v>
      </c>
      <c r="D2648" s="13"/>
      <c r="F2648" s="1" t="str">
        <f>CONCATENATE(Tabla13[[#This Row],[CODIGO CONTABLE]]," ",Tabla13[[#This Row],[DENOMINACIÓN]])</f>
        <v>684111 Edificaciones</v>
      </c>
      <c r="G2648" s="1" t="b">
        <f>ISNUMBER(SEARCH($J$1,Tabla35[[#This Row],[DATO PCGEM19]],1))</f>
        <v>0</v>
      </c>
    </row>
    <row r="2649" spans="1:7" ht="15" x14ac:dyDescent="0.25">
      <c r="A2649" s="20">
        <v>68412</v>
      </c>
      <c r="B2649" t="s">
        <v>381</v>
      </c>
      <c r="C2649" s="11" t="str">
        <f t="shared" si="42"/>
        <v>Subdivisionaria</v>
      </c>
      <c r="D2649" s="13"/>
      <c r="F2649" s="1" t="str">
        <f>CONCATENATE(Tabla13[[#This Row],[CODIGO CONTABLE]]," ",Tabla13[[#This Row],[DENOMINACIÓN]])</f>
        <v>68412 Maquinarias y equipos de explotación</v>
      </c>
      <c r="G2649" s="1" t="b">
        <f>ISNUMBER(SEARCH($J$1,Tabla35[[#This Row],[DATO PCGEM19]],1))</f>
        <v>0</v>
      </c>
    </row>
    <row r="2650" spans="1:7" ht="15" x14ac:dyDescent="0.25">
      <c r="A2650" s="21">
        <v>684121</v>
      </c>
      <c r="B2650" t="s">
        <v>381</v>
      </c>
      <c r="C2650" s="11" t="str">
        <f t="shared" si="42"/>
        <v>Analítica</v>
      </c>
      <c r="D2650" s="13"/>
      <c r="F2650" s="1" t="str">
        <f>CONCATENATE(Tabla13[[#This Row],[CODIGO CONTABLE]]," ",Tabla13[[#This Row],[DENOMINACIÓN]])</f>
        <v>684121 Maquinarias y equipos de explotación</v>
      </c>
      <c r="G2650" s="1" t="b">
        <f>ISNUMBER(SEARCH($J$1,Tabla35[[#This Row],[DATO PCGEM19]],1))</f>
        <v>0</v>
      </c>
    </row>
    <row r="2651" spans="1:7" ht="15" x14ac:dyDescent="0.25">
      <c r="A2651" s="20">
        <v>68413</v>
      </c>
      <c r="B2651" t="s">
        <v>385</v>
      </c>
      <c r="C2651" s="11" t="str">
        <f t="shared" si="42"/>
        <v>Subdivisionaria</v>
      </c>
      <c r="D2651" s="13"/>
      <c r="F2651" s="1" t="str">
        <f>CONCATENATE(Tabla13[[#This Row],[CODIGO CONTABLE]]," ",Tabla13[[#This Row],[DENOMINACIÓN]])</f>
        <v>68413 Unidades de transporte</v>
      </c>
      <c r="G2651" s="1" t="b">
        <f>ISNUMBER(SEARCH($J$1,Tabla35[[#This Row],[DATO PCGEM19]],1))</f>
        <v>0</v>
      </c>
    </row>
    <row r="2652" spans="1:7" ht="15" x14ac:dyDescent="0.25">
      <c r="A2652" s="21">
        <v>684131</v>
      </c>
      <c r="B2652" t="s">
        <v>385</v>
      </c>
      <c r="C2652" s="11" t="str">
        <f t="shared" si="42"/>
        <v>Analítica</v>
      </c>
      <c r="D2652" s="13"/>
      <c r="F2652" s="1" t="str">
        <f>CONCATENATE(Tabla13[[#This Row],[CODIGO CONTABLE]]," ",Tabla13[[#This Row],[DENOMINACIÓN]])</f>
        <v>684131 Unidades de transporte</v>
      </c>
      <c r="G2652" s="1" t="b">
        <f>ISNUMBER(SEARCH($J$1,Tabla35[[#This Row],[DATO PCGEM19]],1))</f>
        <v>0</v>
      </c>
    </row>
    <row r="2653" spans="1:7" ht="15" x14ac:dyDescent="0.25">
      <c r="A2653" s="20">
        <v>68414</v>
      </c>
      <c r="B2653" t="s">
        <v>388</v>
      </c>
      <c r="C2653" s="11" t="str">
        <f t="shared" si="42"/>
        <v>Subdivisionaria</v>
      </c>
      <c r="D2653" s="13"/>
      <c r="F2653" s="1" t="str">
        <f>CONCATENATE(Tabla13[[#This Row],[CODIGO CONTABLE]]," ",Tabla13[[#This Row],[DENOMINACIÓN]])</f>
        <v>68414 Muebles y enseres</v>
      </c>
      <c r="G2653" s="1" t="b">
        <f>ISNUMBER(SEARCH($J$1,Tabla35[[#This Row],[DATO PCGEM19]],1))</f>
        <v>0</v>
      </c>
    </row>
    <row r="2654" spans="1:7" ht="15" x14ac:dyDescent="0.25">
      <c r="A2654" s="21">
        <v>684141</v>
      </c>
      <c r="B2654" t="s">
        <v>388</v>
      </c>
      <c r="C2654" s="11" t="str">
        <f t="shared" si="42"/>
        <v>Analítica</v>
      </c>
      <c r="D2654" s="13"/>
      <c r="F2654" s="1" t="str">
        <f>CONCATENATE(Tabla13[[#This Row],[CODIGO CONTABLE]]," ",Tabla13[[#This Row],[DENOMINACIÓN]])</f>
        <v>684141 Muebles y enseres</v>
      </c>
      <c r="G2654" s="1" t="b">
        <f>ISNUMBER(SEARCH($J$1,Tabla35[[#This Row],[DATO PCGEM19]],1))</f>
        <v>0</v>
      </c>
    </row>
    <row r="2655" spans="1:7" ht="15" x14ac:dyDescent="0.25">
      <c r="A2655" s="20">
        <v>68415</v>
      </c>
      <c r="B2655" t="s">
        <v>391</v>
      </c>
      <c r="C2655" s="11" t="str">
        <f t="shared" si="42"/>
        <v>Subdivisionaria</v>
      </c>
      <c r="D2655" s="13"/>
      <c r="F2655" s="1" t="str">
        <f>CONCATENATE(Tabla13[[#This Row],[CODIGO CONTABLE]]," ",Tabla13[[#This Row],[DENOMINACIÓN]])</f>
        <v>68415 Equipos diversos</v>
      </c>
      <c r="G2655" s="1" t="b">
        <f>ISNUMBER(SEARCH($J$1,Tabla35[[#This Row],[DATO PCGEM19]],1))</f>
        <v>0</v>
      </c>
    </row>
    <row r="2656" spans="1:7" ht="15" x14ac:dyDescent="0.25">
      <c r="A2656" s="21">
        <v>684151</v>
      </c>
      <c r="B2656" t="s">
        <v>391</v>
      </c>
      <c r="C2656" s="11" t="str">
        <f t="shared" si="42"/>
        <v>Analítica</v>
      </c>
      <c r="D2656" s="13"/>
      <c r="F2656" s="1" t="str">
        <f>CONCATENATE(Tabla13[[#This Row],[CODIGO CONTABLE]]," ",Tabla13[[#This Row],[DENOMINACIÓN]])</f>
        <v>684151 Equipos diversos</v>
      </c>
      <c r="G2656" s="1" t="b">
        <f>ISNUMBER(SEARCH($J$1,Tabla35[[#This Row],[DATO PCGEM19]],1))</f>
        <v>0</v>
      </c>
    </row>
    <row r="2657" spans="1:7" ht="15" x14ac:dyDescent="0.25">
      <c r="A2657" s="20">
        <v>68416</v>
      </c>
      <c r="B2657" t="s">
        <v>394</v>
      </c>
      <c r="C2657" s="11" t="str">
        <f t="shared" si="42"/>
        <v>Subdivisionaria</v>
      </c>
      <c r="D2657" s="13"/>
      <c r="F2657" s="1" t="str">
        <f>CONCATENATE(Tabla13[[#This Row],[CODIGO CONTABLE]]," ",Tabla13[[#This Row],[DENOMINACIÓN]])</f>
        <v>68416 Herramientas y unidades de reemplazo</v>
      </c>
      <c r="G2657" s="1" t="b">
        <f>ISNUMBER(SEARCH($J$1,Tabla35[[#This Row],[DATO PCGEM19]],1))</f>
        <v>0</v>
      </c>
    </row>
    <row r="2658" spans="1:7" ht="15" x14ac:dyDescent="0.25">
      <c r="A2658" s="21">
        <v>684161</v>
      </c>
      <c r="B2658" t="s">
        <v>394</v>
      </c>
      <c r="C2658" s="11" t="str">
        <f t="shared" si="42"/>
        <v>Analítica</v>
      </c>
      <c r="D2658" s="13"/>
      <c r="F2658" s="1" t="str">
        <f>CONCATENATE(Tabla13[[#This Row],[CODIGO CONTABLE]]," ",Tabla13[[#This Row],[DENOMINACIÓN]])</f>
        <v>684161 Herramientas y unidades de reemplazo</v>
      </c>
      <c r="G2658" s="1" t="b">
        <f>ISNUMBER(SEARCH($J$1,Tabla35[[#This Row],[DATO PCGEM19]],1))</f>
        <v>0</v>
      </c>
    </row>
    <row r="2659" spans="1:7" ht="15" x14ac:dyDescent="0.25">
      <c r="A2659" s="20">
        <v>6842</v>
      </c>
      <c r="B2659" t="s">
        <v>1168</v>
      </c>
      <c r="C2659" s="11" t="str">
        <f t="shared" si="42"/>
        <v>Divisionaria</v>
      </c>
      <c r="D2659" s="13"/>
      <c r="F2659" s="1" t="str">
        <f>CONCATENATE(Tabla13[[#This Row],[CODIGO CONTABLE]]," ",Tabla13[[#This Row],[DENOMINACIÓN]])</f>
        <v>6842 Depreciación de propiedad, planta y equipo-revaluación</v>
      </c>
      <c r="G2659" s="1" t="b">
        <f>ISNUMBER(SEARCH($J$1,Tabla35[[#This Row],[DATO PCGEM19]],1))</f>
        <v>0</v>
      </c>
    </row>
    <row r="2660" spans="1:7" ht="15" x14ac:dyDescent="0.25">
      <c r="A2660" s="20">
        <v>68420</v>
      </c>
      <c r="B2660" t="s">
        <v>683</v>
      </c>
      <c r="C2660" s="11" t="str">
        <f t="shared" si="42"/>
        <v>Subdivisionaria</v>
      </c>
      <c r="D2660" s="13"/>
      <c r="F2660" s="1" t="str">
        <f>CONCATENATE(Tabla13[[#This Row],[CODIGO CONTABLE]]," ",Tabla13[[#This Row],[DENOMINACIÓN]])</f>
        <v>68420 Plantas productoras</v>
      </c>
      <c r="G2660" s="1" t="b">
        <f>ISNUMBER(SEARCH($J$1,Tabla35[[#This Row],[DATO PCGEM19]],1))</f>
        <v>0</v>
      </c>
    </row>
    <row r="2661" spans="1:7" ht="15" x14ac:dyDescent="0.25">
      <c r="A2661" s="21">
        <v>684201</v>
      </c>
      <c r="B2661" t="s">
        <v>683</v>
      </c>
      <c r="C2661" s="11" t="str">
        <f t="shared" si="42"/>
        <v>Analítica</v>
      </c>
      <c r="D2661" s="13"/>
      <c r="F2661" s="1" t="str">
        <f>CONCATENATE(Tabla13[[#This Row],[CODIGO CONTABLE]]," ",Tabla13[[#This Row],[DENOMINACIÓN]])</f>
        <v>684201 Plantas productoras</v>
      </c>
      <c r="G2661" s="1" t="b">
        <f>ISNUMBER(SEARCH($J$1,Tabla35[[#This Row],[DATO PCGEM19]],1))</f>
        <v>0</v>
      </c>
    </row>
    <row r="2662" spans="1:7" ht="15" x14ac:dyDescent="0.25">
      <c r="A2662" s="20">
        <v>68421</v>
      </c>
      <c r="B2662" t="s">
        <v>363</v>
      </c>
      <c r="C2662" s="11" t="str">
        <f t="shared" si="42"/>
        <v>Subdivisionaria</v>
      </c>
      <c r="D2662" s="13"/>
      <c r="F2662" s="1" t="str">
        <f>CONCATENATE(Tabla13[[#This Row],[CODIGO CONTABLE]]," ",Tabla13[[#This Row],[DENOMINACIÓN]])</f>
        <v>68421 Edificaciones</v>
      </c>
      <c r="G2662" s="1" t="b">
        <f>ISNUMBER(SEARCH($J$1,Tabla35[[#This Row],[DATO PCGEM19]],1))</f>
        <v>0</v>
      </c>
    </row>
    <row r="2663" spans="1:7" ht="15" x14ac:dyDescent="0.25">
      <c r="A2663" s="21">
        <v>684211</v>
      </c>
      <c r="B2663" t="s">
        <v>363</v>
      </c>
      <c r="C2663" s="11" t="str">
        <f t="shared" si="42"/>
        <v>Analítica</v>
      </c>
      <c r="D2663" s="13"/>
      <c r="F2663" s="1" t="str">
        <f>CONCATENATE(Tabla13[[#This Row],[CODIGO CONTABLE]]," ",Tabla13[[#This Row],[DENOMINACIÓN]])</f>
        <v>684211 Edificaciones</v>
      </c>
      <c r="G2663" s="1" t="b">
        <f>ISNUMBER(SEARCH($J$1,Tabla35[[#This Row],[DATO PCGEM19]],1))</f>
        <v>0</v>
      </c>
    </row>
    <row r="2664" spans="1:7" ht="15" x14ac:dyDescent="0.25">
      <c r="A2664" s="20">
        <v>68422</v>
      </c>
      <c r="B2664" t="s">
        <v>381</v>
      </c>
      <c r="C2664" s="11" t="str">
        <f t="shared" si="42"/>
        <v>Subdivisionaria</v>
      </c>
      <c r="D2664" s="13"/>
      <c r="F2664" s="1" t="str">
        <f>CONCATENATE(Tabla13[[#This Row],[CODIGO CONTABLE]]," ",Tabla13[[#This Row],[DENOMINACIÓN]])</f>
        <v>68422 Maquinarias y equipos de explotación</v>
      </c>
      <c r="G2664" s="1" t="b">
        <f>ISNUMBER(SEARCH($J$1,Tabla35[[#This Row],[DATO PCGEM19]],1))</f>
        <v>0</v>
      </c>
    </row>
    <row r="2665" spans="1:7" ht="15" x14ac:dyDescent="0.25">
      <c r="A2665" s="21">
        <v>684221</v>
      </c>
      <c r="B2665" t="s">
        <v>381</v>
      </c>
      <c r="C2665" s="11" t="str">
        <f t="shared" si="42"/>
        <v>Analítica</v>
      </c>
      <c r="D2665" s="13"/>
      <c r="F2665" s="1" t="str">
        <f>CONCATENATE(Tabla13[[#This Row],[CODIGO CONTABLE]]," ",Tabla13[[#This Row],[DENOMINACIÓN]])</f>
        <v>684221 Maquinarias y equipos de explotación</v>
      </c>
      <c r="G2665" s="1" t="b">
        <f>ISNUMBER(SEARCH($J$1,Tabla35[[#This Row],[DATO PCGEM19]],1))</f>
        <v>0</v>
      </c>
    </row>
    <row r="2666" spans="1:7" ht="15" x14ac:dyDescent="0.25">
      <c r="A2666" s="20">
        <v>68423</v>
      </c>
      <c r="B2666" t="s">
        <v>385</v>
      </c>
      <c r="C2666" s="11" t="str">
        <f t="shared" si="42"/>
        <v>Subdivisionaria</v>
      </c>
      <c r="D2666" s="13"/>
      <c r="F2666" s="1" t="str">
        <f>CONCATENATE(Tabla13[[#This Row],[CODIGO CONTABLE]]," ",Tabla13[[#This Row],[DENOMINACIÓN]])</f>
        <v>68423 Unidades de transporte</v>
      </c>
      <c r="G2666" s="1" t="b">
        <f>ISNUMBER(SEARCH($J$1,Tabla35[[#This Row],[DATO PCGEM19]],1))</f>
        <v>0</v>
      </c>
    </row>
    <row r="2667" spans="1:7" ht="15" x14ac:dyDescent="0.25">
      <c r="A2667" s="21">
        <v>684231</v>
      </c>
      <c r="B2667" t="s">
        <v>385</v>
      </c>
      <c r="C2667" s="11" t="str">
        <f t="shared" si="42"/>
        <v>Analítica</v>
      </c>
      <c r="D2667" s="13"/>
      <c r="F2667" s="1" t="str">
        <f>CONCATENATE(Tabla13[[#This Row],[CODIGO CONTABLE]]," ",Tabla13[[#This Row],[DENOMINACIÓN]])</f>
        <v>684231 Unidades de transporte</v>
      </c>
      <c r="G2667" s="1" t="b">
        <f>ISNUMBER(SEARCH($J$1,Tabla35[[#This Row],[DATO PCGEM19]],1))</f>
        <v>0</v>
      </c>
    </row>
    <row r="2668" spans="1:7" ht="15" x14ac:dyDescent="0.25">
      <c r="A2668" s="20">
        <v>68424</v>
      </c>
      <c r="B2668" t="s">
        <v>388</v>
      </c>
      <c r="C2668" s="11" t="str">
        <f t="shared" si="42"/>
        <v>Subdivisionaria</v>
      </c>
      <c r="D2668" s="13"/>
      <c r="F2668" s="1" t="str">
        <f>CONCATENATE(Tabla13[[#This Row],[CODIGO CONTABLE]]," ",Tabla13[[#This Row],[DENOMINACIÓN]])</f>
        <v>68424 Muebles y enseres</v>
      </c>
      <c r="G2668" s="1" t="b">
        <f>ISNUMBER(SEARCH($J$1,Tabla35[[#This Row],[DATO PCGEM19]],1))</f>
        <v>0</v>
      </c>
    </row>
    <row r="2669" spans="1:7" ht="15" x14ac:dyDescent="0.25">
      <c r="A2669" s="21">
        <v>684241</v>
      </c>
      <c r="B2669" t="s">
        <v>388</v>
      </c>
      <c r="C2669" s="11" t="str">
        <f t="shared" si="42"/>
        <v>Analítica</v>
      </c>
      <c r="D2669" s="13"/>
      <c r="F2669" s="1" t="str">
        <f>CONCATENATE(Tabla13[[#This Row],[CODIGO CONTABLE]]," ",Tabla13[[#This Row],[DENOMINACIÓN]])</f>
        <v>684241 Muebles y enseres</v>
      </c>
      <c r="G2669" s="1" t="b">
        <f>ISNUMBER(SEARCH($J$1,Tabla35[[#This Row],[DATO PCGEM19]],1))</f>
        <v>0</v>
      </c>
    </row>
    <row r="2670" spans="1:7" ht="15" x14ac:dyDescent="0.25">
      <c r="A2670" s="20">
        <v>68425</v>
      </c>
      <c r="B2670" t="s">
        <v>391</v>
      </c>
      <c r="C2670" s="11" t="str">
        <f t="shared" si="42"/>
        <v>Subdivisionaria</v>
      </c>
      <c r="D2670" s="13"/>
      <c r="F2670" s="1" t="str">
        <f>CONCATENATE(Tabla13[[#This Row],[CODIGO CONTABLE]]," ",Tabla13[[#This Row],[DENOMINACIÓN]])</f>
        <v>68425 Equipos diversos</v>
      </c>
      <c r="G2670" s="1" t="b">
        <f>ISNUMBER(SEARCH($J$1,Tabla35[[#This Row],[DATO PCGEM19]],1))</f>
        <v>0</v>
      </c>
    </row>
    <row r="2671" spans="1:7" ht="15" x14ac:dyDescent="0.25">
      <c r="A2671" s="21">
        <v>684251</v>
      </c>
      <c r="B2671" t="s">
        <v>391</v>
      </c>
      <c r="C2671" s="11" t="str">
        <f t="shared" si="42"/>
        <v>Analítica</v>
      </c>
      <c r="D2671" s="13"/>
      <c r="F2671" s="1" t="str">
        <f>CONCATENATE(Tabla13[[#This Row],[CODIGO CONTABLE]]," ",Tabla13[[#This Row],[DENOMINACIÓN]])</f>
        <v>684251 Equipos diversos</v>
      </c>
      <c r="G2671" s="1" t="b">
        <f>ISNUMBER(SEARCH($J$1,Tabla35[[#This Row],[DATO PCGEM19]],1))</f>
        <v>0</v>
      </c>
    </row>
    <row r="2672" spans="1:7" ht="15" x14ac:dyDescent="0.25">
      <c r="A2672" s="20">
        <v>68426</v>
      </c>
      <c r="B2672" t="s">
        <v>394</v>
      </c>
      <c r="C2672" s="11" t="str">
        <f t="shared" si="42"/>
        <v>Subdivisionaria</v>
      </c>
      <c r="D2672" s="13"/>
      <c r="F2672" s="1" t="str">
        <f>CONCATENATE(Tabla13[[#This Row],[CODIGO CONTABLE]]," ",Tabla13[[#This Row],[DENOMINACIÓN]])</f>
        <v>68426 Herramientas y unidades de reemplazo</v>
      </c>
      <c r="G2672" s="1" t="b">
        <f>ISNUMBER(SEARCH($J$1,Tabla35[[#This Row],[DATO PCGEM19]],1))</f>
        <v>0</v>
      </c>
    </row>
    <row r="2673" spans="1:7" ht="15" x14ac:dyDescent="0.25">
      <c r="A2673" s="21">
        <v>684261</v>
      </c>
      <c r="B2673" t="s">
        <v>394</v>
      </c>
      <c r="C2673" s="11" t="str">
        <f t="shared" si="42"/>
        <v>Analítica</v>
      </c>
      <c r="D2673" s="13"/>
      <c r="F2673" s="1" t="str">
        <f>CONCATENATE(Tabla13[[#This Row],[CODIGO CONTABLE]]," ",Tabla13[[#This Row],[DENOMINACIÓN]])</f>
        <v>684261 Herramientas y unidades de reemplazo</v>
      </c>
      <c r="G2673" s="1" t="b">
        <f>ISNUMBER(SEARCH($J$1,Tabla35[[#This Row],[DATO PCGEM19]],1))</f>
        <v>0</v>
      </c>
    </row>
    <row r="2674" spans="1:7" ht="15" x14ac:dyDescent="0.25">
      <c r="A2674" s="20">
        <v>6843</v>
      </c>
      <c r="B2674" t="s">
        <v>1169</v>
      </c>
      <c r="C2674" s="11" t="str">
        <f t="shared" si="42"/>
        <v>Divisionaria</v>
      </c>
      <c r="D2674" s="13"/>
      <c r="F2674" s="1" t="str">
        <f>CONCATENATE(Tabla13[[#This Row],[CODIGO CONTABLE]]," ",Tabla13[[#This Row],[DENOMINACIÓN]])</f>
        <v>6843 Depreciación de propiedad, planta y equipo-costos de financiación</v>
      </c>
      <c r="G2674" s="1" t="b">
        <f>ISNUMBER(SEARCH($J$1,Tabla35[[#This Row],[DATO PCGEM19]],1))</f>
        <v>0</v>
      </c>
    </row>
    <row r="2675" spans="1:7" ht="15" x14ac:dyDescent="0.25">
      <c r="A2675" s="20">
        <v>68430</v>
      </c>
      <c r="B2675" t="s">
        <v>683</v>
      </c>
      <c r="C2675" s="11" t="str">
        <f t="shared" si="42"/>
        <v>Subdivisionaria</v>
      </c>
      <c r="D2675" s="13"/>
      <c r="F2675" s="1" t="str">
        <f>CONCATENATE(Tabla13[[#This Row],[CODIGO CONTABLE]]," ",Tabla13[[#This Row],[DENOMINACIÓN]])</f>
        <v>68430 Plantas productoras</v>
      </c>
      <c r="G2675" s="1" t="b">
        <f>ISNUMBER(SEARCH($J$1,Tabla35[[#This Row],[DATO PCGEM19]],1))</f>
        <v>0</v>
      </c>
    </row>
    <row r="2676" spans="1:7" ht="15" x14ac:dyDescent="0.25">
      <c r="A2676" s="21">
        <v>684301</v>
      </c>
      <c r="B2676" t="s">
        <v>683</v>
      </c>
      <c r="C2676" s="11" t="str">
        <f t="shared" si="42"/>
        <v>Analítica</v>
      </c>
      <c r="D2676" s="13"/>
      <c r="F2676" s="1" t="str">
        <f>CONCATENATE(Tabla13[[#This Row],[CODIGO CONTABLE]]," ",Tabla13[[#This Row],[DENOMINACIÓN]])</f>
        <v>684301 Plantas productoras</v>
      </c>
      <c r="G2676" s="1" t="b">
        <f>ISNUMBER(SEARCH($J$1,Tabla35[[#This Row],[DATO PCGEM19]],1))</f>
        <v>0</v>
      </c>
    </row>
    <row r="2677" spans="1:7" ht="15" x14ac:dyDescent="0.25">
      <c r="A2677" s="20">
        <v>68431</v>
      </c>
      <c r="B2677" t="s">
        <v>363</v>
      </c>
      <c r="C2677" s="11" t="str">
        <f t="shared" si="42"/>
        <v>Subdivisionaria</v>
      </c>
      <c r="D2677" s="13"/>
      <c r="F2677" s="1" t="str">
        <f>CONCATENATE(Tabla13[[#This Row],[CODIGO CONTABLE]]," ",Tabla13[[#This Row],[DENOMINACIÓN]])</f>
        <v>68431 Edificaciones</v>
      </c>
      <c r="G2677" s="1" t="b">
        <f>ISNUMBER(SEARCH($J$1,Tabla35[[#This Row],[DATO PCGEM19]],1))</f>
        <v>0</v>
      </c>
    </row>
    <row r="2678" spans="1:7" ht="15" x14ac:dyDescent="0.25">
      <c r="A2678" s="21">
        <v>684311</v>
      </c>
      <c r="B2678" t="s">
        <v>363</v>
      </c>
      <c r="C2678" s="11" t="str">
        <f t="shared" si="42"/>
        <v>Analítica</v>
      </c>
      <c r="D2678" s="13"/>
      <c r="F2678" s="1" t="str">
        <f>CONCATENATE(Tabla13[[#This Row],[CODIGO CONTABLE]]," ",Tabla13[[#This Row],[DENOMINACIÓN]])</f>
        <v>684311 Edificaciones</v>
      </c>
      <c r="G2678" s="1" t="b">
        <f>ISNUMBER(SEARCH($J$1,Tabla35[[#This Row],[DATO PCGEM19]],1))</f>
        <v>0</v>
      </c>
    </row>
    <row r="2679" spans="1:7" ht="15" x14ac:dyDescent="0.25">
      <c r="A2679" s="20">
        <v>68432</v>
      </c>
      <c r="B2679" t="s">
        <v>381</v>
      </c>
      <c r="C2679" s="11" t="str">
        <f t="shared" si="42"/>
        <v>Subdivisionaria</v>
      </c>
      <c r="D2679" s="13"/>
      <c r="F2679" s="1" t="str">
        <f>CONCATENATE(Tabla13[[#This Row],[CODIGO CONTABLE]]," ",Tabla13[[#This Row],[DENOMINACIÓN]])</f>
        <v>68432 Maquinarias y equipos de explotación</v>
      </c>
      <c r="G2679" s="1" t="b">
        <f>ISNUMBER(SEARCH($J$1,Tabla35[[#This Row],[DATO PCGEM19]],1))</f>
        <v>0</v>
      </c>
    </row>
    <row r="2680" spans="1:7" ht="15" x14ac:dyDescent="0.25">
      <c r="A2680" s="21">
        <v>684321</v>
      </c>
      <c r="B2680" t="s">
        <v>381</v>
      </c>
      <c r="C2680" s="11" t="str">
        <f t="shared" si="42"/>
        <v>Analítica</v>
      </c>
      <c r="D2680" s="13"/>
      <c r="F2680" s="1" t="str">
        <f>CONCATENATE(Tabla13[[#This Row],[CODIGO CONTABLE]]," ",Tabla13[[#This Row],[DENOMINACIÓN]])</f>
        <v>684321 Maquinarias y equipos de explotación</v>
      </c>
      <c r="G2680" s="1" t="b">
        <f>ISNUMBER(SEARCH($J$1,Tabla35[[#This Row],[DATO PCGEM19]],1))</f>
        <v>0</v>
      </c>
    </row>
    <row r="2681" spans="1:7" ht="15" x14ac:dyDescent="0.25">
      <c r="A2681" s="20">
        <v>685</v>
      </c>
      <c r="B2681" t="s">
        <v>1170</v>
      </c>
      <c r="C2681" s="11" t="str">
        <f t="shared" si="42"/>
        <v>Subcuenta</v>
      </c>
      <c r="D2681" s="13"/>
      <c r="F2681" s="1" t="str">
        <f>CONCATENATE(Tabla13[[#This Row],[CODIGO CONTABLE]]," ",Tabla13[[#This Row],[DENOMINACIÓN]])</f>
        <v>685 Depreciación de activos biológicos en producción</v>
      </c>
      <c r="G2681" s="1" t="b">
        <f>ISNUMBER(SEARCH($J$1,Tabla35[[#This Row],[DATO PCGEM19]],1))</f>
        <v>0</v>
      </c>
    </row>
    <row r="2682" spans="1:7" ht="15" x14ac:dyDescent="0.25">
      <c r="A2682" s="20">
        <v>6851</v>
      </c>
      <c r="B2682" t="s">
        <v>1171</v>
      </c>
      <c r="C2682" s="11" t="str">
        <f t="shared" si="42"/>
        <v>Divisionaria</v>
      </c>
      <c r="D2682" s="13"/>
      <c r="F2682" s="1" t="str">
        <f>CONCATENATE(Tabla13[[#This Row],[CODIGO CONTABLE]]," ",Tabla13[[#This Row],[DENOMINACIÓN]])</f>
        <v>6851 Depreciación de activos biológicos en producción-costo</v>
      </c>
      <c r="G2682" s="1" t="b">
        <f>ISNUMBER(SEARCH($J$1,Tabla35[[#This Row],[DATO PCGEM19]],1))</f>
        <v>0</v>
      </c>
    </row>
    <row r="2683" spans="1:7" ht="15" x14ac:dyDescent="0.25">
      <c r="A2683" s="20">
        <v>68511</v>
      </c>
      <c r="B2683" t="s">
        <v>1172</v>
      </c>
      <c r="C2683" s="11" t="str">
        <f t="shared" si="42"/>
        <v>Subdivisionaria</v>
      </c>
      <c r="D2683" s="13"/>
      <c r="F2683" s="1" t="str">
        <f>CONCATENATE(Tabla13[[#This Row],[CODIGO CONTABLE]]," ",Tabla13[[#This Row],[DENOMINACIÓN]])</f>
        <v>68511 Activos biológicos de origen animal</v>
      </c>
      <c r="G2683" s="1" t="b">
        <f>ISNUMBER(SEARCH($J$1,Tabla35[[#This Row],[DATO PCGEM19]],1))</f>
        <v>0</v>
      </c>
    </row>
    <row r="2684" spans="1:7" ht="15" x14ac:dyDescent="0.25">
      <c r="A2684" s="21">
        <v>685111</v>
      </c>
      <c r="B2684" t="s">
        <v>1172</v>
      </c>
      <c r="C2684" s="11" t="str">
        <f t="shared" si="42"/>
        <v>Analítica</v>
      </c>
      <c r="D2684" s="13"/>
      <c r="F2684" s="1" t="str">
        <f>CONCATENATE(Tabla13[[#This Row],[CODIGO CONTABLE]]," ",Tabla13[[#This Row],[DENOMINACIÓN]])</f>
        <v>685111 Activos biológicos de origen animal</v>
      </c>
      <c r="G2684" s="1" t="b">
        <f>ISNUMBER(SEARCH($J$1,Tabla35[[#This Row],[DATO PCGEM19]],1))</f>
        <v>0</v>
      </c>
    </row>
    <row r="2685" spans="1:7" ht="15" x14ac:dyDescent="0.25">
      <c r="A2685" s="20">
        <v>68512</v>
      </c>
      <c r="B2685" t="s">
        <v>1173</v>
      </c>
      <c r="C2685" s="11" t="str">
        <f t="shared" si="42"/>
        <v>Subdivisionaria</v>
      </c>
      <c r="D2685" s="13"/>
      <c r="F2685" s="1" t="str">
        <f>CONCATENATE(Tabla13[[#This Row],[CODIGO CONTABLE]]," ",Tabla13[[#This Row],[DENOMINACIÓN]])</f>
        <v>68512 Activos biológicos de origen vegetal</v>
      </c>
      <c r="G2685" s="1" t="b">
        <f>ISNUMBER(SEARCH($J$1,Tabla35[[#This Row],[DATO PCGEM19]],1))</f>
        <v>0</v>
      </c>
    </row>
    <row r="2686" spans="1:7" ht="15" x14ac:dyDescent="0.25">
      <c r="A2686" s="21">
        <v>685121</v>
      </c>
      <c r="B2686" t="s">
        <v>1173</v>
      </c>
      <c r="C2686" s="11" t="str">
        <f t="shared" si="42"/>
        <v>Analítica</v>
      </c>
      <c r="D2686" s="13"/>
      <c r="F2686" s="1" t="str">
        <f>CONCATENATE(Tabla13[[#This Row],[CODIGO CONTABLE]]," ",Tabla13[[#This Row],[DENOMINACIÓN]])</f>
        <v>685121 Activos biológicos de origen vegetal</v>
      </c>
      <c r="G2686" s="1" t="b">
        <f>ISNUMBER(SEARCH($J$1,Tabla35[[#This Row],[DATO PCGEM19]],1))</f>
        <v>0</v>
      </c>
    </row>
    <row r="2687" spans="1:7" ht="15" x14ac:dyDescent="0.25">
      <c r="A2687" s="20">
        <v>6852</v>
      </c>
      <c r="B2687" t="s">
        <v>1174</v>
      </c>
      <c r="C2687" s="11" t="str">
        <f t="shared" si="42"/>
        <v>Divisionaria</v>
      </c>
      <c r="D2687" s="13"/>
      <c r="F2687" s="1" t="str">
        <f>CONCATENATE(Tabla13[[#This Row],[CODIGO CONTABLE]]," ",Tabla13[[#This Row],[DENOMINACIÓN]])</f>
        <v>6852 Depreciación de activos biológicos en producción-costo de financiación</v>
      </c>
      <c r="G2687" s="1" t="b">
        <f>ISNUMBER(SEARCH($J$1,Tabla35[[#This Row],[DATO PCGEM19]],1))</f>
        <v>0</v>
      </c>
    </row>
    <row r="2688" spans="1:7" ht="15" x14ac:dyDescent="0.25">
      <c r="A2688" s="20">
        <v>68521</v>
      </c>
      <c r="B2688" t="s">
        <v>1172</v>
      </c>
      <c r="C2688" s="11" t="str">
        <f t="shared" si="42"/>
        <v>Subdivisionaria</v>
      </c>
      <c r="D2688" s="13"/>
      <c r="F2688" s="1" t="str">
        <f>CONCATENATE(Tabla13[[#This Row],[CODIGO CONTABLE]]," ",Tabla13[[#This Row],[DENOMINACIÓN]])</f>
        <v>68521 Activos biológicos de origen animal</v>
      </c>
      <c r="G2688" s="1" t="b">
        <f>ISNUMBER(SEARCH($J$1,Tabla35[[#This Row],[DATO PCGEM19]],1))</f>
        <v>0</v>
      </c>
    </row>
    <row r="2689" spans="1:7" ht="15" x14ac:dyDescent="0.25">
      <c r="A2689" s="21">
        <v>685211</v>
      </c>
      <c r="B2689" t="s">
        <v>1172</v>
      </c>
      <c r="C2689" s="11" t="str">
        <f t="shared" si="42"/>
        <v>Analítica</v>
      </c>
      <c r="D2689" s="13"/>
      <c r="F2689" s="1" t="str">
        <f>CONCATENATE(Tabla13[[#This Row],[CODIGO CONTABLE]]," ",Tabla13[[#This Row],[DENOMINACIÓN]])</f>
        <v>685211 Activos biológicos de origen animal</v>
      </c>
      <c r="G2689" s="1" t="b">
        <f>ISNUMBER(SEARCH($J$1,Tabla35[[#This Row],[DATO PCGEM19]],1))</f>
        <v>0</v>
      </c>
    </row>
    <row r="2690" spans="1:7" ht="15" x14ac:dyDescent="0.25">
      <c r="A2690" s="20">
        <v>68522</v>
      </c>
      <c r="B2690" t="s">
        <v>1173</v>
      </c>
      <c r="C2690" s="11" t="str">
        <f t="shared" si="42"/>
        <v>Subdivisionaria</v>
      </c>
      <c r="D2690" s="13"/>
      <c r="F2690" s="1" t="str">
        <f>CONCATENATE(Tabla13[[#This Row],[CODIGO CONTABLE]]," ",Tabla13[[#This Row],[DENOMINACIÓN]])</f>
        <v>68522 Activos biológicos de origen vegetal</v>
      </c>
      <c r="G2690" s="1" t="b">
        <f>ISNUMBER(SEARCH($J$1,Tabla35[[#This Row],[DATO PCGEM19]],1))</f>
        <v>0</v>
      </c>
    </row>
    <row r="2691" spans="1:7" ht="15" x14ac:dyDescent="0.25">
      <c r="A2691" s="21">
        <v>685221</v>
      </c>
      <c r="B2691" t="s">
        <v>1173</v>
      </c>
      <c r="C2691" s="11" t="str">
        <f t="shared" si="42"/>
        <v>Analítica</v>
      </c>
      <c r="D2691" s="13"/>
      <c r="F2691" s="1" t="str">
        <f>CONCATENATE(Tabla13[[#This Row],[CODIGO CONTABLE]]," ",Tabla13[[#This Row],[DENOMINACIÓN]])</f>
        <v>685221 Activos biológicos de origen vegetal</v>
      </c>
      <c r="G2691" s="1" t="b">
        <f>ISNUMBER(SEARCH($J$1,Tabla35[[#This Row],[DATO PCGEM19]],1))</f>
        <v>0</v>
      </c>
    </row>
    <row r="2692" spans="1:7" ht="15" x14ac:dyDescent="0.25">
      <c r="A2692" s="20">
        <v>686</v>
      </c>
      <c r="B2692" t="s">
        <v>1175</v>
      </c>
      <c r="C2692" s="11" t="str">
        <f t="shared" si="42"/>
        <v>Subcuenta</v>
      </c>
      <c r="D2692" s="13"/>
      <c r="F2692" s="1" t="str">
        <f>CONCATENATE(Tabla13[[#This Row],[CODIGO CONTABLE]]," ",Tabla13[[#This Row],[DENOMINACIÓN]])</f>
        <v>686 Amortización de intangibles</v>
      </c>
      <c r="G2692" s="1" t="b">
        <f>ISNUMBER(SEARCH($J$1,Tabla35[[#This Row],[DATO PCGEM19]],1))</f>
        <v>0</v>
      </c>
    </row>
    <row r="2693" spans="1:7" ht="15" x14ac:dyDescent="0.25">
      <c r="A2693" s="20">
        <v>6861</v>
      </c>
      <c r="B2693" t="s">
        <v>1176</v>
      </c>
      <c r="C2693" s="11" t="str">
        <f t="shared" si="42"/>
        <v>Divisionaria</v>
      </c>
      <c r="D2693" s="13"/>
      <c r="F2693" s="1" t="str">
        <f>CONCATENATE(Tabla13[[#This Row],[CODIGO CONTABLE]]," ",Tabla13[[#This Row],[DENOMINACIÓN]])</f>
        <v>6861 Amortización de intangibles-costo</v>
      </c>
      <c r="G2693" s="1" t="b">
        <f>ISNUMBER(SEARCH($J$1,Tabla35[[#This Row],[DATO PCGEM19]],1))</f>
        <v>0</v>
      </c>
    </row>
    <row r="2694" spans="1:7" ht="15" x14ac:dyDescent="0.25">
      <c r="A2694" s="20">
        <v>68611</v>
      </c>
      <c r="B2694" t="s">
        <v>450</v>
      </c>
      <c r="C2694" s="11" t="str">
        <f t="shared" si="42"/>
        <v>Subdivisionaria</v>
      </c>
      <c r="D2694" s="13"/>
      <c r="F2694" s="1" t="str">
        <f>CONCATENATE(Tabla13[[#This Row],[CODIGO CONTABLE]]," ",Tabla13[[#This Row],[DENOMINACIÓN]])</f>
        <v>68611 Concesiones, licencias y otros derechos</v>
      </c>
      <c r="G2694" s="1" t="b">
        <f>ISNUMBER(SEARCH($J$1,Tabla35[[#This Row],[DATO PCGEM19]],1))</f>
        <v>0</v>
      </c>
    </row>
    <row r="2695" spans="1:7" ht="15" x14ac:dyDescent="0.25">
      <c r="A2695" s="21">
        <v>686111</v>
      </c>
      <c r="B2695" t="s">
        <v>450</v>
      </c>
      <c r="C2695" s="11" t="str">
        <f t="shared" si="42"/>
        <v>Analítica</v>
      </c>
      <c r="D2695" s="13"/>
      <c r="F2695" s="1" t="str">
        <f>CONCATENATE(Tabla13[[#This Row],[CODIGO CONTABLE]]," ",Tabla13[[#This Row],[DENOMINACIÓN]])</f>
        <v>686111 Concesiones, licencias y otros derechos</v>
      </c>
      <c r="G2695" s="1" t="b">
        <f>ISNUMBER(SEARCH($J$1,Tabla35[[#This Row],[DATO PCGEM19]],1))</f>
        <v>0</v>
      </c>
    </row>
    <row r="2696" spans="1:7" ht="15" x14ac:dyDescent="0.25">
      <c r="A2696" s="20">
        <v>68612</v>
      </c>
      <c r="B2696" t="s">
        <v>403</v>
      </c>
      <c r="C2696" s="11" t="str">
        <f t="shared" si="42"/>
        <v>Subdivisionaria</v>
      </c>
      <c r="D2696" s="13"/>
      <c r="F2696" s="1" t="str">
        <f>CONCATENATE(Tabla13[[#This Row],[CODIGO CONTABLE]]," ",Tabla13[[#This Row],[DENOMINACIÓN]])</f>
        <v>68612 Patentes y propiedad industrial</v>
      </c>
      <c r="G2696" s="1" t="b">
        <f>ISNUMBER(SEARCH($J$1,Tabla35[[#This Row],[DATO PCGEM19]],1))</f>
        <v>0</v>
      </c>
    </row>
    <row r="2697" spans="1:7" ht="15" x14ac:dyDescent="0.25">
      <c r="A2697" s="21">
        <v>686121</v>
      </c>
      <c r="B2697" t="s">
        <v>403</v>
      </c>
      <c r="C2697" s="11" t="str">
        <f t="shared" si="42"/>
        <v>Analítica</v>
      </c>
      <c r="D2697" s="13"/>
      <c r="F2697" s="1" t="str">
        <f>CONCATENATE(Tabla13[[#This Row],[CODIGO CONTABLE]]," ",Tabla13[[#This Row],[DENOMINACIÓN]])</f>
        <v>686121 Patentes y propiedad industrial</v>
      </c>
      <c r="G2697" s="1" t="b">
        <f>ISNUMBER(SEARCH($J$1,Tabla35[[#This Row],[DATO PCGEM19]],1))</f>
        <v>0</v>
      </c>
    </row>
    <row r="2698" spans="1:7" ht="15" x14ac:dyDescent="0.25">
      <c r="A2698" s="20">
        <v>68613</v>
      </c>
      <c r="B2698" t="s">
        <v>406</v>
      </c>
      <c r="C2698" s="11" t="str">
        <f t="shared" si="42"/>
        <v>Subdivisionaria</v>
      </c>
      <c r="D2698" s="13"/>
      <c r="F2698" s="1" t="str">
        <f>CONCATENATE(Tabla13[[#This Row],[CODIGO CONTABLE]]," ",Tabla13[[#This Row],[DENOMINACIÓN]])</f>
        <v>68613 Programas de computadora (software)</v>
      </c>
      <c r="G2698" s="1" t="b">
        <f>ISNUMBER(SEARCH($J$1,Tabla35[[#This Row],[DATO PCGEM19]],1))</f>
        <v>0</v>
      </c>
    </row>
    <row r="2699" spans="1:7" ht="15" x14ac:dyDescent="0.25">
      <c r="A2699" s="21">
        <v>686131</v>
      </c>
      <c r="B2699" t="s">
        <v>406</v>
      </c>
      <c r="C2699" s="11" t="str">
        <f t="shared" si="42"/>
        <v>Analítica</v>
      </c>
      <c r="D2699" s="13"/>
      <c r="F2699" s="1" t="str">
        <f>CONCATENATE(Tabla13[[#This Row],[CODIGO CONTABLE]]," ",Tabla13[[#This Row],[DENOMINACIÓN]])</f>
        <v>686131 Programas de computadora (software)</v>
      </c>
      <c r="G2699" s="1" t="b">
        <f>ISNUMBER(SEARCH($J$1,Tabla35[[#This Row],[DATO PCGEM19]],1))</f>
        <v>0</v>
      </c>
    </row>
    <row r="2700" spans="1:7" ht="15" x14ac:dyDescent="0.25">
      <c r="A2700" s="20">
        <v>68614</v>
      </c>
      <c r="B2700" t="s">
        <v>409</v>
      </c>
      <c r="C2700" s="11" t="str">
        <f t="shared" si="42"/>
        <v>Subdivisionaria</v>
      </c>
      <c r="D2700" s="13"/>
      <c r="F2700" s="1" t="str">
        <f>CONCATENATE(Tabla13[[#This Row],[CODIGO CONTABLE]]," ",Tabla13[[#This Row],[DENOMINACIÓN]])</f>
        <v>68614 Costos de exploración y desarrollo</v>
      </c>
      <c r="G2700" s="1" t="b">
        <f>ISNUMBER(SEARCH($J$1,Tabla35[[#This Row],[DATO PCGEM19]],1))</f>
        <v>0</v>
      </c>
    </row>
    <row r="2701" spans="1:7" ht="15" x14ac:dyDescent="0.25">
      <c r="A2701" s="21">
        <v>686141</v>
      </c>
      <c r="B2701" t="s">
        <v>409</v>
      </c>
      <c r="C2701" s="11" t="str">
        <f t="shared" si="42"/>
        <v>Analítica</v>
      </c>
      <c r="D2701" s="13"/>
      <c r="F2701" s="1" t="str">
        <f>CONCATENATE(Tabla13[[#This Row],[CODIGO CONTABLE]]," ",Tabla13[[#This Row],[DENOMINACIÓN]])</f>
        <v>686141 Costos de exploración y desarrollo</v>
      </c>
      <c r="G2701" s="1" t="b">
        <f>ISNUMBER(SEARCH($J$1,Tabla35[[#This Row],[DATO PCGEM19]],1))</f>
        <v>0</v>
      </c>
    </row>
    <row r="2702" spans="1:7" ht="15" x14ac:dyDescent="0.25">
      <c r="A2702" s="20">
        <v>68615</v>
      </c>
      <c r="B2702" t="s">
        <v>441</v>
      </c>
      <c r="C2702" s="11" t="str">
        <f t="shared" si="42"/>
        <v>Subdivisionaria</v>
      </c>
      <c r="D2702" s="13"/>
      <c r="F2702" s="1" t="str">
        <f>CONCATENATE(Tabla13[[#This Row],[CODIGO CONTABLE]]," ",Tabla13[[#This Row],[DENOMINACIÓN]])</f>
        <v>68615 Fórmulas, diseños y prototipos</v>
      </c>
      <c r="G2702" s="1" t="b">
        <f>ISNUMBER(SEARCH($J$1,Tabla35[[#This Row],[DATO PCGEM19]],1))</f>
        <v>0</v>
      </c>
    </row>
    <row r="2703" spans="1:7" ht="15" x14ac:dyDescent="0.25">
      <c r="A2703" s="21">
        <v>686151</v>
      </c>
      <c r="B2703" t="s">
        <v>441</v>
      </c>
      <c r="C2703" s="11" t="str">
        <f t="shared" si="42"/>
        <v>Analítica</v>
      </c>
      <c r="D2703" s="13"/>
      <c r="F2703" s="1" t="str">
        <f>CONCATENATE(Tabla13[[#This Row],[CODIGO CONTABLE]]," ",Tabla13[[#This Row],[DENOMINACIÓN]])</f>
        <v>686151 Fórmulas, diseños y prototipos</v>
      </c>
      <c r="G2703" s="1" t="b">
        <f>ISNUMBER(SEARCH($J$1,Tabla35[[#This Row],[DATO PCGEM19]],1))</f>
        <v>0</v>
      </c>
    </row>
    <row r="2704" spans="1:7" ht="15" x14ac:dyDescent="0.25">
      <c r="A2704" s="20">
        <v>68619</v>
      </c>
      <c r="B2704" t="s">
        <v>415</v>
      </c>
      <c r="C2704" s="11" t="str">
        <f t="shared" si="42"/>
        <v>Subdivisionaria</v>
      </c>
      <c r="D2704" s="13"/>
      <c r="F2704" s="1" t="str">
        <f>CONCATENATE(Tabla13[[#This Row],[CODIGO CONTABLE]]," ",Tabla13[[#This Row],[DENOMINACIÓN]])</f>
        <v>68619 Otros activos intangibles</v>
      </c>
      <c r="G2704" s="1" t="b">
        <f>ISNUMBER(SEARCH($J$1,Tabla35[[#This Row],[DATO PCGEM19]],1))</f>
        <v>0</v>
      </c>
    </row>
    <row r="2705" spans="1:7" ht="15" x14ac:dyDescent="0.25">
      <c r="A2705" s="21">
        <v>686191</v>
      </c>
      <c r="B2705" t="s">
        <v>415</v>
      </c>
      <c r="C2705" s="11" t="str">
        <f t="shared" si="42"/>
        <v>Analítica</v>
      </c>
      <c r="D2705" s="13"/>
      <c r="F2705" s="1" t="str">
        <f>CONCATENATE(Tabla13[[#This Row],[CODIGO CONTABLE]]," ",Tabla13[[#This Row],[DENOMINACIÓN]])</f>
        <v>686191 Otros activos intangibles</v>
      </c>
      <c r="G2705" s="1" t="b">
        <f>ISNUMBER(SEARCH($J$1,Tabla35[[#This Row],[DATO PCGEM19]],1))</f>
        <v>0</v>
      </c>
    </row>
    <row r="2706" spans="1:7" ht="15" x14ac:dyDescent="0.25">
      <c r="A2706" s="20">
        <v>6862</v>
      </c>
      <c r="B2706" t="s">
        <v>1177</v>
      </c>
      <c r="C2706" s="11" t="str">
        <f t="shared" si="42"/>
        <v>Divisionaria</v>
      </c>
      <c r="D2706" s="13"/>
      <c r="F2706" s="1" t="str">
        <f>CONCATENATE(Tabla13[[#This Row],[CODIGO CONTABLE]]," ",Tabla13[[#This Row],[DENOMINACIÓN]])</f>
        <v>6862 Amortización de intangibles-revaluación</v>
      </c>
      <c r="G2706" s="1" t="b">
        <f>ISNUMBER(SEARCH($J$1,Tabla35[[#This Row],[DATO PCGEM19]],1))</f>
        <v>0</v>
      </c>
    </row>
    <row r="2707" spans="1:7" ht="15" x14ac:dyDescent="0.25">
      <c r="A2707" s="20">
        <v>68621</v>
      </c>
      <c r="B2707" t="s">
        <v>450</v>
      </c>
      <c r="C2707" s="11" t="str">
        <f t="shared" si="42"/>
        <v>Subdivisionaria</v>
      </c>
      <c r="D2707" s="13"/>
      <c r="F2707" s="1" t="str">
        <f>CONCATENATE(Tabla13[[#This Row],[CODIGO CONTABLE]]," ",Tabla13[[#This Row],[DENOMINACIÓN]])</f>
        <v>68621 Concesiones, licencias y otros derechos</v>
      </c>
      <c r="G2707" s="1" t="b">
        <f>ISNUMBER(SEARCH($J$1,Tabla35[[#This Row],[DATO PCGEM19]],1))</f>
        <v>0</v>
      </c>
    </row>
    <row r="2708" spans="1:7" ht="15" x14ac:dyDescent="0.25">
      <c r="A2708" s="21">
        <v>686211</v>
      </c>
      <c r="B2708" t="s">
        <v>450</v>
      </c>
      <c r="C2708" s="11" t="str">
        <f t="shared" ref="C2708:C2771" si="43">IF(LEN(A2708)=1, "Elemento", IF(LEN(A2708)=2, "Cuenta", IF(LEN(A2708)=3, "Subcuenta", IF(LEN(A2708)=4, "Divisionaria", IF(LEN(A2708)=5, "Subdivisionaria", "Analítica")))))</f>
        <v>Analítica</v>
      </c>
      <c r="D2708" s="13"/>
      <c r="F2708" s="1" t="str">
        <f>CONCATENATE(Tabla13[[#This Row],[CODIGO CONTABLE]]," ",Tabla13[[#This Row],[DENOMINACIÓN]])</f>
        <v>686211 Concesiones, licencias y otros derechos</v>
      </c>
      <c r="G2708" s="1" t="b">
        <f>ISNUMBER(SEARCH($J$1,Tabla35[[#This Row],[DATO PCGEM19]],1))</f>
        <v>0</v>
      </c>
    </row>
    <row r="2709" spans="1:7" ht="15" x14ac:dyDescent="0.25">
      <c r="A2709" s="20">
        <v>68622</v>
      </c>
      <c r="B2709" t="s">
        <v>403</v>
      </c>
      <c r="C2709" s="11" t="str">
        <f t="shared" si="43"/>
        <v>Subdivisionaria</v>
      </c>
      <c r="D2709" s="13"/>
      <c r="F2709" s="1" t="str">
        <f>CONCATENATE(Tabla13[[#This Row],[CODIGO CONTABLE]]," ",Tabla13[[#This Row],[DENOMINACIÓN]])</f>
        <v>68622 Patentes y propiedad industrial</v>
      </c>
      <c r="G2709" s="1" t="b">
        <f>ISNUMBER(SEARCH($J$1,Tabla35[[#This Row],[DATO PCGEM19]],1))</f>
        <v>0</v>
      </c>
    </row>
    <row r="2710" spans="1:7" ht="15" x14ac:dyDescent="0.25">
      <c r="A2710" s="21">
        <v>686221</v>
      </c>
      <c r="B2710" t="s">
        <v>403</v>
      </c>
      <c r="C2710" s="11" t="str">
        <f t="shared" si="43"/>
        <v>Analítica</v>
      </c>
      <c r="D2710" s="13"/>
      <c r="F2710" s="1" t="str">
        <f>CONCATENATE(Tabla13[[#This Row],[CODIGO CONTABLE]]," ",Tabla13[[#This Row],[DENOMINACIÓN]])</f>
        <v>686221 Patentes y propiedad industrial</v>
      </c>
      <c r="G2710" s="1" t="b">
        <f>ISNUMBER(SEARCH($J$1,Tabla35[[#This Row],[DATO PCGEM19]],1))</f>
        <v>0</v>
      </c>
    </row>
    <row r="2711" spans="1:7" ht="15" x14ac:dyDescent="0.25">
      <c r="A2711" s="20">
        <v>68623</v>
      </c>
      <c r="B2711" t="s">
        <v>406</v>
      </c>
      <c r="C2711" s="11" t="str">
        <f t="shared" si="43"/>
        <v>Subdivisionaria</v>
      </c>
      <c r="D2711" s="13"/>
      <c r="F2711" s="1" t="str">
        <f>CONCATENATE(Tabla13[[#This Row],[CODIGO CONTABLE]]," ",Tabla13[[#This Row],[DENOMINACIÓN]])</f>
        <v>68623 Programas de computadora (software)</v>
      </c>
      <c r="G2711" s="1" t="b">
        <f>ISNUMBER(SEARCH($J$1,Tabla35[[#This Row],[DATO PCGEM19]],1))</f>
        <v>0</v>
      </c>
    </row>
    <row r="2712" spans="1:7" ht="15" x14ac:dyDescent="0.25">
      <c r="A2712" s="21">
        <v>686231</v>
      </c>
      <c r="B2712" t="s">
        <v>406</v>
      </c>
      <c r="C2712" s="11" t="str">
        <f t="shared" si="43"/>
        <v>Analítica</v>
      </c>
      <c r="D2712" s="13"/>
      <c r="F2712" s="1" t="str">
        <f>CONCATENATE(Tabla13[[#This Row],[CODIGO CONTABLE]]," ",Tabla13[[#This Row],[DENOMINACIÓN]])</f>
        <v>686231 Programas de computadora (software)</v>
      </c>
      <c r="G2712" s="1" t="b">
        <f>ISNUMBER(SEARCH($J$1,Tabla35[[#This Row],[DATO PCGEM19]],1))</f>
        <v>0</v>
      </c>
    </row>
    <row r="2713" spans="1:7" ht="15" x14ac:dyDescent="0.25">
      <c r="A2713" s="20">
        <v>68624</v>
      </c>
      <c r="B2713" t="s">
        <v>409</v>
      </c>
      <c r="C2713" s="11" t="str">
        <f t="shared" si="43"/>
        <v>Subdivisionaria</v>
      </c>
      <c r="D2713" s="13"/>
      <c r="F2713" s="1" t="str">
        <f>CONCATENATE(Tabla13[[#This Row],[CODIGO CONTABLE]]," ",Tabla13[[#This Row],[DENOMINACIÓN]])</f>
        <v>68624 Costos de exploración y desarrollo</v>
      </c>
      <c r="G2713" s="1" t="b">
        <f>ISNUMBER(SEARCH($J$1,Tabla35[[#This Row],[DATO PCGEM19]],1))</f>
        <v>0</v>
      </c>
    </row>
    <row r="2714" spans="1:7" ht="15" x14ac:dyDescent="0.25">
      <c r="A2714" s="21">
        <v>686241</v>
      </c>
      <c r="B2714" t="s">
        <v>409</v>
      </c>
      <c r="C2714" s="11" t="str">
        <f t="shared" si="43"/>
        <v>Analítica</v>
      </c>
      <c r="D2714" s="13"/>
      <c r="F2714" s="1" t="str">
        <f>CONCATENATE(Tabla13[[#This Row],[CODIGO CONTABLE]]," ",Tabla13[[#This Row],[DENOMINACIÓN]])</f>
        <v>686241 Costos de exploración y desarrollo</v>
      </c>
      <c r="G2714" s="1" t="b">
        <f>ISNUMBER(SEARCH($J$1,Tabla35[[#This Row],[DATO PCGEM19]],1))</f>
        <v>0</v>
      </c>
    </row>
    <row r="2715" spans="1:7" ht="15" x14ac:dyDescent="0.25">
      <c r="A2715" s="20">
        <v>68625</v>
      </c>
      <c r="B2715" t="s">
        <v>441</v>
      </c>
      <c r="C2715" s="11" t="str">
        <f t="shared" si="43"/>
        <v>Subdivisionaria</v>
      </c>
      <c r="D2715" s="13"/>
      <c r="F2715" s="1" t="str">
        <f>CONCATENATE(Tabla13[[#This Row],[CODIGO CONTABLE]]," ",Tabla13[[#This Row],[DENOMINACIÓN]])</f>
        <v>68625 Fórmulas, diseños y prototipos</v>
      </c>
      <c r="G2715" s="1" t="b">
        <f>ISNUMBER(SEARCH($J$1,Tabla35[[#This Row],[DATO PCGEM19]],1))</f>
        <v>0</v>
      </c>
    </row>
    <row r="2716" spans="1:7" ht="15" x14ac:dyDescent="0.25">
      <c r="A2716" s="21">
        <v>686251</v>
      </c>
      <c r="B2716" t="s">
        <v>441</v>
      </c>
      <c r="C2716" s="11" t="str">
        <f t="shared" si="43"/>
        <v>Analítica</v>
      </c>
      <c r="D2716" s="13"/>
      <c r="F2716" s="1" t="str">
        <f>CONCATENATE(Tabla13[[#This Row],[CODIGO CONTABLE]]," ",Tabla13[[#This Row],[DENOMINACIÓN]])</f>
        <v>686251 Fórmulas, diseños y prototipos</v>
      </c>
      <c r="G2716" s="1" t="b">
        <f>ISNUMBER(SEARCH($J$1,Tabla35[[#This Row],[DATO PCGEM19]],1))</f>
        <v>0</v>
      </c>
    </row>
    <row r="2717" spans="1:7" ht="15" x14ac:dyDescent="0.25">
      <c r="A2717" s="20">
        <v>68629</v>
      </c>
      <c r="B2717" t="s">
        <v>415</v>
      </c>
      <c r="C2717" s="11" t="str">
        <f t="shared" si="43"/>
        <v>Subdivisionaria</v>
      </c>
      <c r="D2717" s="13"/>
      <c r="F2717" s="1" t="str">
        <f>CONCATENATE(Tabla13[[#This Row],[CODIGO CONTABLE]]," ",Tabla13[[#This Row],[DENOMINACIÓN]])</f>
        <v>68629 Otros activos intangibles</v>
      </c>
      <c r="G2717" s="1" t="b">
        <f>ISNUMBER(SEARCH($J$1,Tabla35[[#This Row],[DATO PCGEM19]],1))</f>
        <v>0</v>
      </c>
    </row>
    <row r="2718" spans="1:7" ht="15" x14ac:dyDescent="0.25">
      <c r="A2718" s="21">
        <v>686291</v>
      </c>
      <c r="B2718" t="s">
        <v>415</v>
      </c>
      <c r="C2718" s="11" t="str">
        <f t="shared" si="43"/>
        <v>Analítica</v>
      </c>
      <c r="D2718" s="13"/>
      <c r="F2718" s="1" t="str">
        <f>CONCATENATE(Tabla13[[#This Row],[CODIGO CONTABLE]]," ",Tabla13[[#This Row],[DENOMINACIÓN]])</f>
        <v>686291 Otros activos intangibles</v>
      </c>
      <c r="G2718" s="1" t="b">
        <f>ISNUMBER(SEARCH($J$1,Tabla35[[#This Row],[DATO PCGEM19]],1))</f>
        <v>0</v>
      </c>
    </row>
    <row r="2719" spans="1:7" ht="15" x14ac:dyDescent="0.25">
      <c r="A2719" s="20">
        <v>687</v>
      </c>
      <c r="B2719" t="s">
        <v>1178</v>
      </c>
      <c r="C2719" s="11" t="str">
        <f t="shared" si="43"/>
        <v>Subcuenta</v>
      </c>
      <c r="D2719" s="13"/>
      <c r="F2719" s="1" t="str">
        <f>CONCATENATE(Tabla13[[#This Row],[CODIGO CONTABLE]]," ",Tabla13[[#This Row],[DENOMINACIÓN]])</f>
        <v>687 Valuación de activos</v>
      </c>
      <c r="G2719" s="1" t="b">
        <f>ISNUMBER(SEARCH($J$1,Tabla35[[#This Row],[DATO PCGEM19]],1))</f>
        <v>0</v>
      </c>
    </row>
    <row r="2720" spans="1:7" ht="15" x14ac:dyDescent="0.25">
      <c r="A2720" s="20">
        <v>6871</v>
      </c>
      <c r="B2720" t="s">
        <v>1179</v>
      </c>
      <c r="C2720" s="11" t="str">
        <f t="shared" si="43"/>
        <v>Divisionaria</v>
      </c>
      <c r="D2720" s="13"/>
      <c r="F2720" s="1" t="str">
        <f>CONCATENATE(Tabla13[[#This Row],[CODIGO CONTABLE]]," ",Tabla13[[#This Row],[DENOMINACIÓN]])</f>
        <v>6871 Estimación de cuentas de cobranza dudosa</v>
      </c>
      <c r="G2720" s="1" t="b">
        <f>ISNUMBER(SEARCH($J$1,Tabla35[[#This Row],[DATO PCGEM19]],1))</f>
        <v>0</v>
      </c>
    </row>
    <row r="2721" spans="1:7" ht="15" x14ac:dyDescent="0.25">
      <c r="A2721" s="20">
        <v>68711</v>
      </c>
      <c r="B2721" t="s">
        <v>323</v>
      </c>
      <c r="C2721" s="11" t="str">
        <f t="shared" si="43"/>
        <v>Subdivisionaria</v>
      </c>
      <c r="D2721" s="13"/>
      <c r="F2721" s="1" t="str">
        <f>CONCATENATE(Tabla13[[#This Row],[CODIGO CONTABLE]]," ",Tabla13[[#This Row],[DENOMINACIÓN]])</f>
        <v>68711 Cuentas por cobrar comerciales-terceros</v>
      </c>
      <c r="G2721" s="1" t="b">
        <f>ISNUMBER(SEARCH($J$1,Tabla35[[#This Row],[DATO PCGEM19]],1))</f>
        <v>0</v>
      </c>
    </row>
    <row r="2722" spans="1:7" ht="15" x14ac:dyDescent="0.25">
      <c r="A2722" s="21">
        <v>687111</v>
      </c>
      <c r="B2722" t="s">
        <v>323</v>
      </c>
      <c r="C2722" s="11" t="str">
        <f t="shared" si="43"/>
        <v>Analítica</v>
      </c>
      <c r="D2722" s="13"/>
      <c r="F2722" s="1" t="str">
        <f>CONCATENATE(Tabla13[[#This Row],[CODIGO CONTABLE]]," ",Tabla13[[#This Row],[DENOMINACIÓN]])</f>
        <v>687111 Cuentas por cobrar comerciales-terceros</v>
      </c>
      <c r="G2722" s="1" t="b">
        <f>ISNUMBER(SEARCH($J$1,Tabla35[[#This Row],[DATO PCGEM19]],1))</f>
        <v>0</v>
      </c>
    </row>
    <row r="2723" spans="1:7" ht="15" x14ac:dyDescent="0.25">
      <c r="A2723" s="20">
        <v>68712</v>
      </c>
      <c r="B2723" t="s">
        <v>324</v>
      </c>
      <c r="C2723" s="11" t="str">
        <f t="shared" si="43"/>
        <v>Subdivisionaria</v>
      </c>
      <c r="D2723" s="13"/>
      <c r="F2723" s="1" t="str">
        <f>CONCATENATE(Tabla13[[#This Row],[CODIGO CONTABLE]]," ",Tabla13[[#This Row],[DENOMINACIÓN]])</f>
        <v>68712 Cuentas por cobrar comerciales-relacionadas</v>
      </c>
      <c r="G2723" s="1" t="b">
        <f>ISNUMBER(SEARCH($J$1,Tabla35[[#This Row],[DATO PCGEM19]],1))</f>
        <v>0</v>
      </c>
    </row>
    <row r="2724" spans="1:7" ht="15" x14ac:dyDescent="0.25">
      <c r="A2724" s="21">
        <v>687121</v>
      </c>
      <c r="B2724" t="s">
        <v>324</v>
      </c>
      <c r="C2724" s="11" t="str">
        <f t="shared" si="43"/>
        <v>Analítica</v>
      </c>
      <c r="D2724" s="13"/>
      <c r="F2724" s="1" t="str">
        <f>CONCATENATE(Tabla13[[#This Row],[CODIGO CONTABLE]]," ",Tabla13[[#This Row],[DENOMINACIÓN]])</f>
        <v>687121 Cuentas por cobrar comerciales-relacionadas</v>
      </c>
      <c r="G2724" s="1" t="b">
        <f>ISNUMBER(SEARCH($J$1,Tabla35[[#This Row],[DATO PCGEM19]],1))</f>
        <v>0</v>
      </c>
    </row>
    <row r="2725" spans="1:7" ht="15" x14ac:dyDescent="0.25">
      <c r="A2725" s="20">
        <v>68713</v>
      </c>
      <c r="B2725" t="s">
        <v>1180</v>
      </c>
      <c r="C2725" s="11" t="str">
        <f t="shared" si="43"/>
        <v>Subdivisionaria</v>
      </c>
      <c r="D2725" s="13"/>
      <c r="F2725" s="1" t="str">
        <f>CONCATENATE(Tabla13[[#This Row],[CODIGO CONTABLE]]," ",Tabla13[[#This Row],[DENOMINACIÓN]])</f>
        <v>68713 Cuentas por cobrar al personal, a los accionistas (socios) y directores</v>
      </c>
      <c r="G2725" s="1" t="b">
        <f>ISNUMBER(SEARCH($J$1,Tabla35[[#This Row],[DATO PCGEM19]],1))</f>
        <v>0</v>
      </c>
    </row>
    <row r="2726" spans="1:7" ht="15" x14ac:dyDescent="0.25">
      <c r="A2726" s="21">
        <v>687131</v>
      </c>
      <c r="B2726" t="s">
        <v>1181</v>
      </c>
      <c r="C2726" s="11" t="str">
        <f t="shared" si="43"/>
        <v>Analítica</v>
      </c>
      <c r="D2726" s="13"/>
      <c r="F2726" s="1" t="str">
        <f>CONCATENATE(Tabla13[[#This Row],[CODIGO CONTABLE]]," ",Tabla13[[#This Row],[DENOMINACIÓN]])</f>
        <v>687131 Cuentas por cobrar al personal, a los accionistas (socios)</v>
      </c>
      <c r="G2726" s="1" t="b">
        <f>ISNUMBER(SEARCH($J$1,Tabla35[[#This Row],[DATO PCGEM19]],1))</f>
        <v>0</v>
      </c>
    </row>
    <row r="2727" spans="1:7" ht="15" x14ac:dyDescent="0.25">
      <c r="A2727" s="20">
        <v>68714</v>
      </c>
      <c r="B2727" t="s">
        <v>326</v>
      </c>
      <c r="C2727" s="11" t="str">
        <f t="shared" si="43"/>
        <v>Subdivisionaria</v>
      </c>
      <c r="D2727" s="13"/>
      <c r="F2727" s="1" t="str">
        <f>CONCATENATE(Tabla13[[#This Row],[CODIGO CONTABLE]]," ",Tabla13[[#This Row],[DENOMINACIÓN]])</f>
        <v>68714 Cuentas por cobrar diversas-terceros</v>
      </c>
      <c r="G2727" s="1" t="b">
        <f>ISNUMBER(SEARCH($J$1,Tabla35[[#This Row],[DATO PCGEM19]],1))</f>
        <v>0</v>
      </c>
    </row>
    <row r="2728" spans="1:7" ht="15" x14ac:dyDescent="0.25">
      <c r="A2728" s="21">
        <v>687141</v>
      </c>
      <c r="B2728" t="s">
        <v>326</v>
      </c>
      <c r="C2728" s="11" t="str">
        <f t="shared" si="43"/>
        <v>Analítica</v>
      </c>
      <c r="D2728" s="13"/>
      <c r="F2728" s="1" t="str">
        <f>CONCATENATE(Tabla13[[#This Row],[CODIGO CONTABLE]]," ",Tabla13[[#This Row],[DENOMINACIÓN]])</f>
        <v>687141 Cuentas por cobrar diversas-terceros</v>
      </c>
      <c r="G2728" s="1" t="b">
        <f>ISNUMBER(SEARCH($J$1,Tabla35[[#This Row],[DATO PCGEM19]],1))</f>
        <v>0</v>
      </c>
    </row>
    <row r="2729" spans="1:7" ht="15" x14ac:dyDescent="0.25">
      <c r="A2729" s="20">
        <v>68715</v>
      </c>
      <c r="B2729" t="s">
        <v>327</v>
      </c>
      <c r="C2729" s="11" t="str">
        <f t="shared" si="43"/>
        <v>Subdivisionaria</v>
      </c>
      <c r="D2729" s="13"/>
      <c r="F2729" s="1" t="str">
        <f>CONCATENATE(Tabla13[[#This Row],[CODIGO CONTABLE]]," ",Tabla13[[#This Row],[DENOMINACIÓN]])</f>
        <v>68715 Cuentas por cobrar diversas-relacionadas</v>
      </c>
      <c r="G2729" s="1" t="b">
        <f>ISNUMBER(SEARCH($J$1,Tabla35[[#This Row],[DATO PCGEM19]],1))</f>
        <v>0</v>
      </c>
    </row>
    <row r="2730" spans="1:7" ht="15" x14ac:dyDescent="0.25">
      <c r="A2730" s="21">
        <v>687151</v>
      </c>
      <c r="B2730" t="s">
        <v>327</v>
      </c>
      <c r="C2730" s="11" t="str">
        <f t="shared" si="43"/>
        <v>Analítica</v>
      </c>
      <c r="D2730" s="13"/>
      <c r="F2730" s="1" t="str">
        <f>CONCATENATE(Tabla13[[#This Row],[CODIGO CONTABLE]]," ",Tabla13[[#This Row],[DENOMINACIÓN]])</f>
        <v>687151 Cuentas por cobrar diversas-relacionadas</v>
      </c>
      <c r="G2730" s="1" t="b">
        <f>ISNUMBER(SEARCH($J$1,Tabla35[[#This Row],[DATO PCGEM19]],1))</f>
        <v>0</v>
      </c>
    </row>
    <row r="2731" spans="1:7" ht="15" x14ac:dyDescent="0.25">
      <c r="A2731" s="20">
        <v>6873</v>
      </c>
      <c r="B2731" t="s">
        <v>644</v>
      </c>
      <c r="C2731" s="11" t="str">
        <f t="shared" si="43"/>
        <v>Divisionaria</v>
      </c>
      <c r="D2731" s="13"/>
      <c r="F2731" s="1" t="str">
        <f>CONCATENATE(Tabla13[[#This Row],[CODIGO CONTABLE]]," ",Tabla13[[#This Row],[DENOMINACIÓN]])</f>
        <v>6873 Desvalorización de inversiones mobiliarias</v>
      </c>
      <c r="G2731" s="1" t="b">
        <f>ISNUMBER(SEARCH($J$1,Tabla35[[#This Row],[DATO PCGEM19]],1))</f>
        <v>0</v>
      </c>
    </row>
    <row r="2732" spans="1:7" ht="15" x14ac:dyDescent="0.25">
      <c r="A2732" s="20">
        <v>68731</v>
      </c>
      <c r="B2732" t="s">
        <v>457</v>
      </c>
      <c r="C2732" s="11" t="str">
        <f t="shared" si="43"/>
        <v>Subdivisionaria</v>
      </c>
      <c r="D2732" s="13"/>
      <c r="F2732" s="1" t="str">
        <f>CONCATENATE(Tabla13[[#This Row],[CODIGO CONTABLE]]," ",Tabla13[[#This Row],[DENOMINACIÓN]])</f>
        <v>68731 Inversiones a ser mantenidas hasta el vencimiento</v>
      </c>
      <c r="G2732" s="1" t="b">
        <f>ISNUMBER(SEARCH($J$1,Tabla35[[#This Row],[DATO PCGEM19]],1))</f>
        <v>0</v>
      </c>
    </row>
    <row r="2733" spans="1:7" ht="15" x14ac:dyDescent="0.25">
      <c r="A2733" s="21">
        <v>687311</v>
      </c>
      <c r="B2733" t="s">
        <v>457</v>
      </c>
      <c r="C2733" s="11" t="str">
        <f t="shared" si="43"/>
        <v>Analítica</v>
      </c>
      <c r="D2733" s="13"/>
      <c r="F2733" s="1" t="str">
        <f>CONCATENATE(Tabla13[[#This Row],[CODIGO CONTABLE]]," ",Tabla13[[#This Row],[DENOMINACIÓN]])</f>
        <v>687311 Inversiones a ser mantenidas hasta el vencimiento</v>
      </c>
      <c r="G2733" s="1" t="b">
        <f>ISNUMBER(SEARCH($J$1,Tabla35[[#This Row],[DATO PCGEM19]],1))</f>
        <v>0</v>
      </c>
    </row>
    <row r="2734" spans="1:7" ht="15" x14ac:dyDescent="0.25">
      <c r="A2734" s="20">
        <v>68732</v>
      </c>
      <c r="B2734" t="s">
        <v>461</v>
      </c>
      <c r="C2734" s="11" t="str">
        <f t="shared" si="43"/>
        <v>Subdivisionaria</v>
      </c>
      <c r="D2734" s="13"/>
      <c r="F2734" s="1" t="str">
        <f>CONCATENATE(Tabla13[[#This Row],[CODIGO CONTABLE]]," ",Tabla13[[#This Row],[DENOMINACIÓN]])</f>
        <v>68732 Instrumentos financieros representativos de derecho patrimonial</v>
      </c>
      <c r="G2734" s="1" t="b">
        <f>ISNUMBER(SEARCH($J$1,Tabla35[[#This Row],[DATO PCGEM19]],1))</f>
        <v>0</v>
      </c>
    </row>
    <row r="2735" spans="1:7" ht="15" x14ac:dyDescent="0.25">
      <c r="A2735" s="21">
        <v>687321</v>
      </c>
      <c r="B2735" t="s">
        <v>461</v>
      </c>
      <c r="C2735" s="11" t="str">
        <f t="shared" si="43"/>
        <v>Analítica</v>
      </c>
      <c r="D2735" s="13"/>
      <c r="F2735" s="1" t="str">
        <f>CONCATENATE(Tabla13[[#This Row],[CODIGO CONTABLE]]," ",Tabla13[[#This Row],[DENOMINACIÓN]])</f>
        <v>687321 Instrumentos financieros representativos de derecho patrimonial</v>
      </c>
      <c r="G2735" s="1" t="b">
        <f>ISNUMBER(SEARCH($J$1,Tabla35[[#This Row],[DATO PCGEM19]],1))</f>
        <v>0</v>
      </c>
    </row>
    <row r="2736" spans="1:7" ht="15" x14ac:dyDescent="0.25">
      <c r="A2736" s="20">
        <v>688</v>
      </c>
      <c r="B2736" t="s">
        <v>1182</v>
      </c>
      <c r="C2736" s="11" t="str">
        <f t="shared" si="43"/>
        <v>Subcuenta</v>
      </c>
      <c r="D2736" s="13"/>
      <c r="F2736" s="1" t="str">
        <f>CONCATENATE(Tabla13[[#This Row],[CODIGO CONTABLE]]," ",Tabla13[[#This Row],[DENOMINACIÓN]])</f>
        <v>688 Deterioro del valor de los activos</v>
      </c>
      <c r="G2736" s="1" t="b">
        <f>ISNUMBER(SEARCH($J$1,Tabla35[[#This Row],[DATO PCGEM19]],1))</f>
        <v>0</v>
      </c>
    </row>
    <row r="2737" spans="1:7" ht="15" x14ac:dyDescent="0.25">
      <c r="A2737" s="20">
        <v>6881</v>
      </c>
      <c r="B2737" t="s">
        <v>1183</v>
      </c>
      <c r="C2737" s="11" t="str">
        <f t="shared" si="43"/>
        <v>Divisionaria</v>
      </c>
      <c r="D2737" s="13"/>
      <c r="F2737" s="1" t="str">
        <f>CONCATENATE(Tabla13[[#This Row],[CODIGO CONTABLE]]," ",Tabla13[[#This Row],[DENOMINACIÓN]])</f>
        <v>6881 Desvalorización de propiedad de inversión</v>
      </c>
      <c r="G2737" s="1" t="b">
        <f>ISNUMBER(SEARCH($J$1,Tabla35[[#This Row],[DATO PCGEM19]],1))</f>
        <v>0</v>
      </c>
    </row>
    <row r="2738" spans="1:7" ht="15" x14ac:dyDescent="0.25">
      <c r="A2738" s="20">
        <v>68812</v>
      </c>
      <c r="B2738" t="s">
        <v>363</v>
      </c>
      <c r="C2738" s="11" t="str">
        <f t="shared" si="43"/>
        <v>Subdivisionaria</v>
      </c>
      <c r="D2738" s="13"/>
      <c r="F2738" s="1" t="str">
        <f>CONCATENATE(Tabla13[[#This Row],[CODIGO CONTABLE]]," ",Tabla13[[#This Row],[DENOMINACIÓN]])</f>
        <v>68812 Edificaciones</v>
      </c>
      <c r="G2738" s="1" t="b">
        <f>ISNUMBER(SEARCH($J$1,Tabla35[[#This Row],[DATO PCGEM19]],1))</f>
        <v>0</v>
      </c>
    </row>
    <row r="2739" spans="1:7" ht="15" x14ac:dyDescent="0.25">
      <c r="A2739" s="21">
        <v>688121</v>
      </c>
      <c r="B2739" t="s">
        <v>363</v>
      </c>
      <c r="C2739" s="11" t="str">
        <f t="shared" si="43"/>
        <v>Analítica</v>
      </c>
      <c r="D2739" s="13"/>
      <c r="F2739" s="1" t="str">
        <f>CONCATENATE(Tabla13[[#This Row],[CODIGO CONTABLE]]," ",Tabla13[[#This Row],[DENOMINACIÓN]])</f>
        <v>688121 Edificaciones</v>
      </c>
      <c r="G2739" s="1" t="b">
        <f>ISNUMBER(SEARCH($J$1,Tabla35[[#This Row],[DATO PCGEM19]],1))</f>
        <v>0</v>
      </c>
    </row>
    <row r="2740" spans="1:7" ht="15" x14ac:dyDescent="0.25">
      <c r="A2740" s="20">
        <v>68813</v>
      </c>
      <c r="B2740" t="s">
        <v>507</v>
      </c>
      <c r="C2740" s="11" t="str">
        <f t="shared" si="43"/>
        <v>Subdivisionaria</v>
      </c>
      <c r="D2740" s="13"/>
      <c r="F2740" s="1" t="str">
        <f>CONCATENATE(Tabla13[[#This Row],[CODIGO CONTABLE]]," ",Tabla13[[#This Row],[DENOMINACIÓN]])</f>
        <v>68813 Construcciones en curso</v>
      </c>
      <c r="G2740" s="1" t="b">
        <f>ISNUMBER(SEARCH($J$1,Tabla35[[#This Row],[DATO PCGEM19]],1))</f>
        <v>0</v>
      </c>
    </row>
    <row r="2741" spans="1:7" ht="15" x14ac:dyDescent="0.25">
      <c r="A2741" s="21">
        <v>688131</v>
      </c>
      <c r="B2741" t="s">
        <v>507</v>
      </c>
      <c r="C2741" s="11" t="str">
        <f t="shared" si="43"/>
        <v>Analítica</v>
      </c>
      <c r="D2741" s="13"/>
      <c r="F2741" s="1" t="str">
        <f>CONCATENATE(Tabla13[[#This Row],[CODIGO CONTABLE]]," ",Tabla13[[#This Row],[DENOMINACIÓN]])</f>
        <v>688131 Construcciones en curso</v>
      </c>
      <c r="G2741" s="1" t="b">
        <f>ISNUMBER(SEARCH($J$1,Tabla35[[#This Row],[DATO PCGEM19]],1))</f>
        <v>0</v>
      </c>
    </row>
    <row r="2742" spans="1:7" ht="15" x14ac:dyDescent="0.25">
      <c r="A2742" s="20">
        <v>6882</v>
      </c>
      <c r="B2742" s="23" t="s">
        <v>1184</v>
      </c>
      <c r="C2742" s="11" t="str">
        <f t="shared" si="43"/>
        <v>Divisionaria</v>
      </c>
      <c r="D2742" s="13"/>
      <c r="F2742" s="1" t="str">
        <f>CONCATENATE(Tabla13[[#This Row],[CODIGO CONTABLE]]," ",Tabla13[[#This Row],[DENOMINACIÓN]])</f>
        <v>6882 Desvalorización de activos por derecho de uso-arrendamiento financiero</v>
      </c>
      <c r="G2742" s="1" t="b">
        <f>ISNUMBER(SEARCH($J$1,Tabla35[[#This Row],[DATO PCGEM19]],1))</f>
        <v>0</v>
      </c>
    </row>
    <row r="2743" spans="1:7" ht="15" x14ac:dyDescent="0.25">
      <c r="A2743" s="20">
        <v>68820</v>
      </c>
      <c r="B2743" t="s">
        <v>431</v>
      </c>
      <c r="C2743" s="11" t="str">
        <f t="shared" si="43"/>
        <v>Subdivisionaria</v>
      </c>
      <c r="D2743" s="13"/>
      <c r="F2743" s="1" t="str">
        <f>CONCATENATE(Tabla13[[#This Row],[CODIGO CONTABLE]]," ",Tabla13[[#This Row],[DENOMINACIÓN]])</f>
        <v>68820 Planta productora en producción</v>
      </c>
      <c r="G2743" s="1" t="b">
        <f>ISNUMBER(SEARCH($J$1,Tabla35[[#This Row],[DATO PCGEM19]],1))</f>
        <v>0</v>
      </c>
    </row>
    <row r="2744" spans="1:7" ht="15" x14ac:dyDescent="0.25">
      <c r="A2744" s="21">
        <v>688201</v>
      </c>
      <c r="B2744" t="s">
        <v>431</v>
      </c>
      <c r="C2744" s="11" t="str">
        <f t="shared" si="43"/>
        <v>Analítica</v>
      </c>
      <c r="D2744" s="13"/>
      <c r="F2744" s="1" t="str">
        <f>CONCATENATE(Tabla13[[#This Row],[CODIGO CONTABLE]]," ",Tabla13[[#This Row],[DENOMINACIÓN]])</f>
        <v>688201 Planta productora en producción</v>
      </c>
      <c r="G2744" s="1" t="b">
        <f>ISNUMBER(SEARCH($J$1,Tabla35[[#This Row],[DATO PCGEM19]],1))</f>
        <v>0</v>
      </c>
    </row>
    <row r="2745" spans="1:7" ht="15" x14ac:dyDescent="0.25">
      <c r="A2745" s="20">
        <v>68821</v>
      </c>
      <c r="B2745" t="s">
        <v>373</v>
      </c>
      <c r="C2745" s="11" t="str">
        <f t="shared" si="43"/>
        <v>Subdivisionaria</v>
      </c>
      <c r="D2745" s="13"/>
      <c r="F2745" s="1" t="str">
        <f>CONCATENATE(Tabla13[[#This Row],[CODIGO CONTABLE]]," ",Tabla13[[#This Row],[DENOMINACIÓN]])</f>
        <v>68821 Planta productora en desarrollo</v>
      </c>
      <c r="G2745" s="1" t="b">
        <f>ISNUMBER(SEARCH($J$1,Tabla35[[#This Row],[DATO PCGEM19]],1))</f>
        <v>0</v>
      </c>
    </row>
    <row r="2746" spans="1:7" ht="15" x14ac:dyDescent="0.25">
      <c r="A2746" s="21">
        <v>688211</v>
      </c>
      <c r="B2746" t="s">
        <v>373</v>
      </c>
      <c r="C2746" s="11" t="str">
        <f t="shared" si="43"/>
        <v>Analítica</v>
      </c>
      <c r="D2746" s="13"/>
      <c r="F2746" s="1" t="str">
        <f>CONCATENATE(Tabla13[[#This Row],[CODIGO CONTABLE]]," ",Tabla13[[#This Row],[DENOMINACIÓN]])</f>
        <v>688211 Planta productora en desarrollo</v>
      </c>
      <c r="G2746" s="1" t="b">
        <f>ISNUMBER(SEARCH($J$1,Tabla35[[#This Row],[DATO PCGEM19]],1))</f>
        <v>0</v>
      </c>
    </row>
    <row r="2747" spans="1:7" ht="15" x14ac:dyDescent="0.25">
      <c r="A2747" s="20">
        <v>68822</v>
      </c>
      <c r="B2747" t="s">
        <v>361</v>
      </c>
      <c r="C2747" s="11" t="str">
        <f t="shared" si="43"/>
        <v>Subdivisionaria</v>
      </c>
      <c r="D2747" s="13"/>
      <c r="F2747" s="1" t="str">
        <f>CONCATENATE(Tabla13[[#This Row],[CODIGO CONTABLE]]," ",Tabla13[[#This Row],[DENOMINACIÓN]])</f>
        <v>68822 Terrenos</v>
      </c>
      <c r="G2747" s="1" t="b">
        <f>ISNUMBER(SEARCH($J$1,Tabla35[[#This Row],[DATO PCGEM19]],1))</f>
        <v>0</v>
      </c>
    </row>
    <row r="2748" spans="1:7" ht="15" x14ac:dyDescent="0.25">
      <c r="A2748" s="21">
        <v>688221</v>
      </c>
      <c r="B2748" t="s">
        <v>361</v>
      </c>
      <c r="C2748" s="11" t="str">
        <f t="shared" si="43"/>
        <v>Analítica</v>
      </c>
      <c r="D2748" s="13"/>
      <c r="F2748" s="1" t="str">
        <f>CONCATENATE(Tabla13[[#This Row],[CODIGO CONTABLE]]," ",Tabla13[[#This Row],[DENOMINACIÓN]])</f>
        <v>688221 Terrenos</v>
      </c>
      <c r="G2748" s="1" t="b">
        <f>ISNUMBER(SEARCH($J$1,Tabla35[[#This Row],[DATO PCGEM19]],1))</f>
        <v>0</v>
      </c>
    </row>
    <row r="2749" spans="1:7" ht="15" x14ac:dyDescent="0.25">
      <c r="A2749" s="20">
        <v>68823</v>
      </c>
      <c r="B2749" t="s">
        <v>363</v>
      </c>
      <c r="C2749" s="11" t="str">
        <f t="shared" si="43"/>
        <v>Subdivisionaria</v>
      </c>
      <c r="D2749" s="13"/>
      <c r="F2749" s="1" t="str">
        <f>CONCATENATE(Tabla13[[#This Row],[CODIGO CONTABLE]]," ",Tabla13[[#This Row],[DENOMINACIÓN]])</f>
        <v>68823 Edificaciones</v>
      </c>
      <c r="G2749" s="1" t="b">
        <f>ISNUMBER(SEARCH($J$1,Tabla35[[#This Row],[DATO PCGEM19]],1))</f>
        <v>0</v>
      </c>
    </row>
    <row r="2750" spans="1:7" ht="15" x14ac:dyDescent="0.25">
      <c r="A2750" s="21">
        <v>688231</v>
      </c>
      <c r="B2750" t="s">
        <v>363</v>
      </c>
      <c r="C2750" s="11" t="str">
        <f t="shared" si="43"/>
        <v>Analítica</v>
      </c>
      <c r="D2750" s="13"/>
      <c r="F2750" s="1" t="str">
        <f>CONCATENATE(Tabla13[[#This Row],[CODIGO CONTABLE]]," ",Tabla13[[#This Row],[DENOMINACIÓN]])</f>
        <v>688231 Edificaciones</v>
      </c>
      <c r="G2750" s="1" t="b">
        <f>ISNUMBER(SEARCH($J$1,Tabla35[[#This Row],[DATO PCGEM19]],1))</f>
        <v>0</v>
      </c>
    </row>
    <row r="2751" spans="1:7" ht="15" x14ac:dyDescent="0.25">
      <c r="A2751" s="20">
        <v>68824</v>
      </c>
      <c r="B2751" t="s">
        <v>381</v>
      </c>
      <c r="C2751" s="11" t="str">
        <f t="shared" si="43"/>
        <v>Subdivisionaria</v>
      </c>
      <c r="D2751" s="13"/>
      <c r="F2751" s="1" t="str">
        <f>CONCATENATE(Tabla13[[#This Row],[CODIGO CONTABLE]]," ",Tabla13[[#This Row],[DENOMINACIÓN]])</f>
        <v>68824 Maquinarias y equipos de explotación</v>
      </c>
      <c r="G2751" s="1" t="b">
        <f>ISNUMBER(SEARCH($J$1,Tabla35[[#This Row],[DATO PCGEM19]],1))</f>
        <v>0</v>
      </c>
    </row>
    <row r="2752" spans="1:7" ht="15" x14ac:dyDescent="0.25">
      <c r="A2752" s="21">
        <v>688241</v>
      </c>
      <c r="B2752" t="s">
        <v>381</v>
      </c>
      <c r="C2752" s="11" t="str">
        <f t="shared" si="43"/>
        <v>Analítica</v>
      </c>
      <c r="D2752" s="13"/>
      <c r="F2752" s="1" t="str">
        <f>CONCATENATE(Tabla13[[#This Row],[CODIGO CONTABLE]]," ",Tabla13[[#This Row],[DENOMINACIÓN]])</f>
        <v>688241 Maquinarias y equipos de explotación</v>
      </c>
      <c r="G2752" s="1" t="b">
        <f>ISNUMBER(SEARCH($J$1,Tabla35[[#This Row],[DATO PCGEM19]],1))</f>
        <v>0</v>
      </c>
    </row>
    <row r="2753" spans="1:7" ht="15" x14ac:dyDescent="0.25">
      <c r="A2753" s="20">
        <v>68825</v>
      </c>
      <c r="B2753" t="s">
        <v>385</v>
      </c>
      <c r="C2753" s="11" t="str">
        <f t="shared" si="43"/>
        <v>Subdivisionaria</v>
      </c>
      <c r="D2753" s="13"/>
      <c r="F2753" s="1" t="str">
        <f>CONCATENATE(Tabla13[[#This Row],[CODIGO CONTABLE]]," ",Tabla13[[#This Row],[DENOMINACIÓN]])</f>
        <v>68825 Unidades de transporte</v>
      </c>
      <c r="G2753" s="1" t="b">
        <f>ISNUMBER(SEARCH($J$1,Tabla35[[#This Row],[DATO PCGEM19]],1))</f>
        <v>0</v>
      </c>
    </row>
    <row r="2754" spans="1:7" ht="15" x14ac:dyDescent="0.25">
      <c r="A2754" s="21">
        <v>688251</v>
      </c>
      <c r="B2754" t="s">
        <v>385</v>
      </c>
      <c r="C2754" s="11" t="str">
        <f t="shared" si="43"/>
        <v>Analítica</v>
      </c>
      <c r="D2754" s="13"/>
      <c r="F2754" s="1" t="str">
        <f>CONCATENATE(Tabla13[[#This Row],[CODIGO CONTABLE]]," ",Tabla13[[#This Row],[DENOMINACIÓN]])</f>
        <v>688251 Unidades de transporte</v>
      </c>
      <c r="G2754" s="1" t="b">
        <f>ISNUMBER(SEARCH($J$1,Tabla35[[#This Row],[DATO PCGEM19]],1))</f>
        <v>0</v>
      </c>
    </row>
    <row r="2755" spans="1:7" ht="15" x14ac:dyDescent="0.25">
      <c r="A2755" s="20">
        <v>68826</v>
      </c>
      <c r="B2755" t="s">
        <v>388</v>
      </c>
      <c r="C2755" s="11" t="str">
        <f t="shared" si="43"/>
        <v>Subdivisionaria</v>
      </c>
      <c r="D2755" s="13"/>
      <c r="F2755" s="1" t="str">
        <f>CONCATENATE(Tabla13[[#This Row],[CODIGO CONTABLE]]," ",Tabla13[[#This Row],[DENOMINACIÓN]])</f>
        <v>68826 Muebles y enseres</v>
      </c>
      <c r="G2755" s="1" t="b">
        <f>ISNUMBER(SEARCH($J$1,Tabla35[[#This Row],[DATO PCGEM19]],1))</f>
        <v>0</v>
      </c>
    </row>
    <row r="2756" spans="1:7" ht="15" x14ac:dyDescent="0.25">
      <c r="A2756" s="21">
        <v>688261</v>
      </c>
      <c r="B2756" t="s">
        <v>388</v>
      </c>
      <c r="C2756" s="11" t="str">
        <f t="shared" si="43"/>
        <v>Analítica</v>
      </c>
      <c r="D2756" s="13"/>
      <c r="F2756" s="1" t="str">
        <f>CONCATENATE(Tabla13[[#This Row],[CODIGO CONTABLE]]," ",Tabla13[[#This Row],[DENOMINACIÓN]])</f>
        <v>688261 Muebles y enseres</v>
      </c>
      <c r="G2756" s="1" t="b">
        <f>ISNUMBER(SEARCH($J$1,Tabla35[[#This Row],[DATO PCGEM19]],1))</f>
        <v>0</v>
      </c>
    </row>
    <row r="2757" spans="1:7" ht="15" x14ac:dyDescent="0.25">
      <c r="A2757" s="20">
        <v>68827</v>
      </c>
      <c r="B2757" t="s">
        <v>391</v>
      </c>
      <c r="C2757" s="11" t="str">
        <f t="shared" si="43"/>
        <v>Subdivisionaria</v>
      </c>
      <c r="D2757" s="13"/>
      <c r="F2757" s="1" t="str">
        <f>CONCATENATE(Tabla13[[#This Row],[CODIGO CONTABLE]]," ",Tabla13[[#This Row],[DENOMINACIÓN]])</f>
        <v>68827 Equipos diversos</v>
      </c>
      <c r="G2757" s="1" t="b">
        <f>ISNUMBER(SEARCH($J$1,Tabla35[[#This Row],[DATO PCGEM19]],1))</f>
        <v>0</v>
      </c>
    </row>
    <row r="2758" spans="1:7" ht="15" x14ac:dyDescent="0.25">
      <c r="A2758" s="21">
        <v>688271</v>
      </c>
      <c r="B2758" t="s">
        <v>391</v>
      </c>
      <c r="C2758" s="11" t="str">
        <f t="shared" si="43"/>
        <v>Analítica</v>
      </c>
      <c r="D2758" s="13"/>
      <c r="F2758" s="1" t="str">
        <f>CONCATENATE(Tabla13[[#This Row],[CODIGO CONTABLE]]," ",Tabla13[[#This Row],[DENOMINACIÓN]])</f>
        <v>688271 Equipos diversos</v>
      </c>
      <c r="G2758" s="1" t="b">
        <f>ISNUMBER(SEARCH($J$1,Tabla35[[#This Row],[DATO PCGEM19]],1))</f>
        <v>0</v>
      </c>
    </row>
    <row r="2759" spans="1:7" ht="15" x14ac:dyDescent="0.25">
      <c r="A2759" s="20">
        <v>68828</v>
      </c>
      <c r="B2759" t="s">
        <v>394</v>
      </c>
      <c r="C2759" s="11" t="str">
        <f t="shared" si="43"/>
        <v>Subdivisionaria</v>
      </c>
      <c r="D2759" s="13"/>
      <c r="F2759" s="1" t="str">
        <f>CONCATENATE(Tabla13[[#This Row],[CODIGO CONTABLE]]," ",Tabla13[[#This Row],[DENOMINACIÓN]])</f>
        <v>68828 Herramientas y unidades de reemplazo</v>
      </c>
      <c r="G2759" s="1" t="b">
        <f>ISNUMBER(SEARCH($J$1,Tabla35[[#This Row],[DATO PCGEM19]],1))</f>
        <v>0</v>
      </c>
    </row>
    <row r="2760" spans="1:7" ht="15" x14ac:dyDescent="0.25">
      <c r="A2760" s="21">
        <v>688281</v>
      </c>
      <c r="B2760" t="s">
        <v>394</v>
      </c>
      <c r="C2760" s="11" t="str">
        <f t="shared" si="43"/>
        <v>Analítica</v>
      </c>
      <c r="D2760" s="13"/>
      <c r="F2760" s="1" t="str">
        <f>CONCATENATE(Tabla13[[#This Row],[CODIGO CONTABLE]]," ",Tabla13[[#This Row],[DENOMINACIÓN]])</f>
        <v>688281 Herramientas y unidades de reemplazo</v>
      </c>
      <c r="G2760" s="1" t="b">
        <f>ISNUMBER(SEARCH($J$1,Tabla35[[#This Row],[DATO PCGEM19]],1))</f>
        <v>0</v>
      </c>
    </row>
    <row r="2761" spans="1:7" ht="15" x14ac:dyDescent="0.25">
      <c r="A2761" s="20">
        <v>6883</v>
      </c>
      <c r="B2761" s="23" t="s">
        <v>618</v>
      </c>
      <c r="C2761" s="11" t="str">
        <f t="shared" si="43"/>
        <v>Divisionaria</v>
      </c>
      <c r="D2761" s="13"/>
      <c r="F2761" s="1" t="str">
        <f>CONCATENATE(Tabla13[[#This Row],[CODIGO CONTABLE]]," ",Tabla13[[#This Row],[DENOMINACIÓN]])</f>
        <v>6883 Desvalorización de propiedad, planta y equipo</v>
      </c>
      <c r="G2761" s="1" t="b">
        <f>ISNUMBER(SEARCH($J$1,Tabla35[[#This Row],[DATO PCGEM19]],1))</f>
        <v>0</v>
      </c>
    </row>
    <row r="2762" spans="1:7" ht="15" x14ac:dyDescent="0.25">
      <c r="A2762" s="20">
        <v>68830</v>
      </c>
      <c r="B2762" t="s">
        <v>431</v>
      </c>
      <c r="C2762" s="11" t="str">
        <f t="shared" si="43"/>
        <v>Subdivisionaria</v>
      </c>
      <c r="D2762" s="13"/>
      <c r="F2762" s="1" t="str">
        <f>CONCATENATE(Tabla13[[#This Row],[CODIGO CONTABLE]]," ",Tabla13[[#This Row],[DENOMINACIÓN]])</f>
        <v>68830 Planta productora en producción</v>
      </c>
      <c r="G2762" s="1" t="b">
        <f>ISNUMBER(SEARCH($J$1,Tabla35[[#This Row],[DATO PCGEM19]],1))</f>
        <v>0</v>
      </c>
    </row>
    <row r="2763" spans="1:7" ht="15" x14ac:dyDescent="0.25">
      <c r="A2763" s="21">
        <v>688301</v>
      </c>
      <c r="B2763" t="s">
        <v>431</v>
      </c>
      <c r="C2763" s="11" t="str">
        <f t="shared" si="43"/>
        <v>Analítica</v>
      </c>
      <c r="D2763" s="13"/>
      <c r="F2763" s="1" t="str">
        <f>CONCATENATE(Tabla13[[#This Row],[CODIGO CONTABLE]]," ",Tabla13[[#This Row],[DENOMINACIÓN]])</f>
        <v>688301 Planta productora en producción</v>
      </c>
      <c r="G2763" s="1" t="b">
        <f>ISNUMBER(SEARCH($J$1,Tabla35[[#This Row],[DATO PCGEM19]],1))</f>
        <v>0</v>
      </c>
    </row>
    <row r="2764" spans="1:7" ht="15" x14ac:dyDescent="0.25">
      <c r="A2764" s="20">
        <v>68831</v>
      </c>
      <c r="B2764" t="s">
        <v>373</v>
      </c>
      <c r="C2764" s="11" t="str">
        <f t="shared" si="43"/>
        <v>Subdivisionaria</v>
      </c>
      <c r="D2764" s="13"/>
      <c r="F2764" s="1" t="str">
        <f>CONCATENATE(Tabla13[[#This Row],[CODIGO CONTABLE]]," ",Tabla13[[#This Row],[DENOMINACIÓN]])</f>
        <v>68831 Planta productora en desarrollo</v>
      </c>
      <c r="G2764" s="1" t="b">
        <f>ISNUMBER(SEARCH($J$1,Tabla35[[#This Row],[DATO PCGEM19]],1))</f>
        <v>0</v>
      </c>
    </row>
    <row r="2765" spans="1:7" ht="15" x14ac:dyDescent="0.25">
      <c r="A2765" s="21">
        <v>688311</v>
      </c>
      <c r="B2765" t="s">
        <v>373</v>
      </c>
      <c r="C2765" s="11" t="str">
        <f t="shared" si="43"/>
        <v>Analítica</v>
      </c>
      <c r="D2765" s="13"/>
      <c r="F2765" s="1" t="str">
        <f>CONCATENATE(Tabla13[[#This Row],[CODIGO CONTABLE]]," ",Tabla13[[#This Row],[DENOMINACIÓN]])</f>
        <v>688311 Planta productora en desarrollo</v>
      </c>
      <c r="G2765" s="1" t="b">
        <f>ISNUMBER(SEARCH($J$1,Tabla35[[#This Row],[DATO PCGEM19]],1))</f>
        <v>0</v>
      </c>
    </row>
    <row r="2766" spans="1:7" ht="15" x14ac:dyDescent="0.25">
      <c r="A2766" s="20">
        <v>68832</v>
      </c>
      <c r="B2766" t="s">
        <v>361</v>
      </c>
      <c r="C2766" s="11" t="str">
        <f t="shared" si="43"/>
        <v>Subdivisionaria</v>
      </c>
      <c r="D2766" s="13"/>
      <c r="F2766" s="1" t="str">
        <f>CONCATENATE(Tabla13[[#This Row],[CODIGO CONTABLE]]," ",Tabla13[[#This Row],[DENOMINACIÓN]])</f>
        <v>68832 Terrenos</v>
      </c>
      <c r="G2766" s="1" t="b">
        <f>ISNUMBER(SEARCH($J$1,Tabla35[[#This Row],[DATO PCGEM19]],1))</f>
        <v>0</v>
      </c>
    </row>
    <row r="2767" spans="1:7" ht="15" x14ac:dyDescent="0.25">
      <c r="A2767" s="21">
        <v>688321</v>
      </c>
      <c r="B2767" t="s">
        <v>361</v>
      </c>
      <c r="C2767" s="11" t="str">
        <f t="shared" si="43"/>
        <v>Analítica</v>
      </c>
      <c r="D2767" s="13"/>
      <c r="F2767" s="1" t="str">
        <f>CONCATENATE(Tabla13[[#This Row],[CODIGO CONTABLE]]," ",Tabla13[[#This Row],[DENOMINACIÓN]])</f>
        <v>688321 Terrenos</v>
      </c>
      <c r="G2767" s="1" t="b">
        <f>ISNUMBER(SEARCH($J$1,Tabla35[[#This Row],[DATO PCGEM19]],1))</f>
        <v>0</v>
      </c>
    </row>
    <row r="2768" spans="1:7" ht="15" x14ac:dyDescent="0.25">
      <c r="A2768" s="20">
        <v>68833</v>
      </c>
      <c r="B2768" t="s">
        <v>363</v>
      </c>
      <c r="C2768" s="11" t="str">
        <f t="shared" si="43"/>
        <v>Subdivisionaria</v>
      </c>
      <c r="D2768" s="13"/>
      <c r="F2768" s="1" t="str">
        <f>CONCATENATE(Tabla13[[#This Row],[CODIGO CONTABLE]]," ",Tabla13[[#This Row],[DENOMINACIÓN]])</f>
        <v>68833 Edificaciones</v>
      </c>
      <c r="G2768" s="1" t="b">
        <f>ISNUMBER(SEARCH($J$1,Tabla35[[#This Row],[DATO PCGEM19]],1))</f>
        <v>0</v>
      </c>
    </row>
    <row r="2769" spans="1:7" ht="15" x14ac:dyDescent="0.25">
      <c r="A2769" s="21">
        <v>688331</v>
      </c>
      <c r="B2769" t="s">
        <v>363</v>
      </c>
      <c r="C2769" s="11" t="str">
        <f t="shared" si="43"/>
        <v>Analítica</v>
      </c>
      <c r="D2769" s="13"/>
      <c r="F2769" s="1" t="str">
        <f>CONCATENATE(Tabla13[[#This Row],[CODIGO CONTABLE]]," ",Tabla13[[#This Row],[DENOMINACIÓN]])</f>
        <v>688331 Edificaciones</v>
      </c>
      <c r="G2769" s="1" t="b">
        <f>ISNUMBER(SEARCH($J$1,Tabla35[[#This Row],[DATO PCGEM19]],1))</f>
        <v>0</v>
      </c>
    </row>
    <row r="2770" spans="1:7" ht="15" x14ac:dyDescent="0.25">
      <c r="A2770" s="20">
        <v>68834</v>
      </c>
      <c r="B2770" t="s">
        <v>381</v>
      </c>
      <c r="C2770" s="11" t="str">
        <f t="shared" si="43"/>
        <v>Subdivisionaria</v>
      </c>
      <c r="D2770" s="13"/>
      <c r="F2770" s="1" t="str">
        <f>CONCATENATE(Tabla13[[#This Row],[CODIGO CONTABLE]]," ",Tabla13[[#This Row],[DENOMINACIÓN]])</f>
        <v>68834 Maquinarias y equipos de explotación</v>
      </c>
      <c r="G2770" s="1" t="b">
        <f>ISNUMBER(SEARCH($J$1,Tabla35[[#This Row],[DATO PCGEM19]],1))</f>
        <v>0</v>
      </c>
    </row>
    <row r="2771" spans="1:7" ht="15" x14ac:dyDescent="0.25">
      <c r="A2771" s="21">
        <v>688341</v>
      </c>
      <c r="B2771" t="s">
        <v>381</v>
      </c>
      <c r="C2771" s="11" t="str">
        <f t="shared" si="43"/>
        <v>Analítica</v>
      </c>
      <c r="D2771" s="13"/>
      <c r="F2771" s="1" t="str">
        <f>CONCATENATE(Tabla13[[#This Row],[CODIGO CONTABLE]]," ",Tabla13[[#This Row],[DENOMINACIÓN]])</f>
        <v>688341 Maquinarias y equipos de explotación</v>
      </c>
      <c r="G2771" s="1" t="b">
        <f>ISNUMBER(SEARCH($J$1,Tabla35[[#This Row],[DATO PCGEM19]],1))</f>
        <v>0</v>
      </c>
    </row>
    <row r="2772" spans="1:7" ht="15" x14ac:dyDescent="0.25">
      <c r="A2772" s="20">
        <v>68835</v>
      </c>
      <c r="B2772" t="s">
        <v>385</v>
      </c>
      <c r="C2772" s="11" t="str">
        <f t="shared" ref="C2772:C2835" si="44">IF(LEN(A2772)=1, "Elemento", IF(LEN(A2772)=2, "Cuenta", IF(LEN(A2772)=3, "Subcuenta", IF(LEN(A2772)=4, "Divisionaria", IF(LEN(A2772)=5, "Subdivisionaria", "Analítica")))))</f>
        <v>Subdivisionaria</v>
      </c>
      <c r="D2772" s="13"/>
      <c r="F2772" s="1" t="str">
        <f>CONCATENATE(Tabla13[[#This Row],[CODIGO CONTABLE]]," ",Tabla13[[#This Row],[DENOMINACIÓN]])</f>
        <v>68835 Unidades de transporte</v>
      </c>
      <c r="G2772" s="1" t="b">
        <f>ISNUMBER(SEARCH($J$1,Tabla35[[#This Row],[DATO PCGEM19]],1))</f>
        <v>0</v>
      </c>
    </row>
    <row r="2773" spans="1:7" ht="15" x14ac:dyDescent="0.25">
      <c r="A2773" s="21">
        <v>688351</v>
      </c>
      <c r="B2773" t="s">
        <v>385</v>
      </c>
      <c r="C2773" s="11" t="str">
        <f t="shared" si="44"/>
        <v>Analítica</v>
      </c>
      <c r="D2773" s="13"/>
      <c r="F2773" s="1" t="str">
        <f>CONCATENATE(Tabla13[[#This Row],[CODIGO CONTABLE]]," ",Tabla13[[#This Row],[DENOMINACIÓN]])</f>
        <v>688351 Unidades de transporte</v>
      </c>
      <c r="G2773" s="1" t="b">
        <f>ISNUMBER(SEARCH($J$1,Tabla35[[#This Row],[DATO PCGEM19]],1))</f>
        <v>0</v>
      </c>
    </row>
    <row r="2774" spans="1:7" ht="15" x14ac:dyDescent="0.25">
      <c r="A2774" s="20">
        <v>68836</v>
      </c>
      <c r="B2774" t="s">
        <v>388</v>
      </c>
      <c r="C2774" s="11" t="str">
        <f t="shared" si="44"/>
        <v>Subdivisionaria</v>
      </c>
      <c r="D2774" s="13"/>
      <c r="F2774" s="1" t="str">
        <f>CONCATENATE(Tabla13[[#This Row],[CODIGO CONTABLE]]," ",Tabla13[[#This Row],[DENOMINACIÓN]])</f>
        <v>68836 Muebles y enseres</v>
      </c>
      <c r="G2774" s="1" t="b">
        <f>ISNUMBER(SEARCH($J$1,Tabla35[[#This Row],[DATO PCGEM19]],1))</f>
        <v>0</v>
      </c>
    </row>
    <row r="2775" spans="1:7" ht="15" x14ac:dyDescent="0.25">
      <c r="A2775" s="21">
        <v>688361</v>
      </c>
      <c r="B2775" t="s">
        <v>388</v>
      </c>
      <c r="C2775" s="11" t="str">
        <f t="shared" si="44"/>
        <v>Analítica</v>
      </c>
      <c r="D2775" s="13"/>
      <c r="F2775" s="1" t="str">
        <f>CONCATENATE(Tabla13[[#This Row],[CODIGO CONTABLE]]," ",Tabla13[[#This Row],[DENOMINACIÓN]])</f>
        <v>688361 Muebles y enseres</v>
      </c>
      <c r="G2775" s="1" t="b">
        <f>ISNUMBER(SEARCH($J$1,Tabla35[[#This Row],[DATO PCGEM19]],1))</f>
        <v>0</v>
      </c>
    </row>
    <row r="2776" spans="1:7" ht="15" x14ac:dyDescent="0.25">
      <c r="A2776" s="20">
        <v>68837</v>
      </c>
      <c r="B2776" t="s">
        <v>391</v>
      </c>
      <c r="C2776" s="11" t="str">
        <f t="shared" si="44"/>
        <v>Subdivisionaria</v>
      </c>
      <c r="D2776" s="13"/>
      <c r="F2776" s="1" t="str">
        <f>CONCATENATE(Tabla13[[#This Row],[CODIGO CONTABLE]]," ",Tabla13[[#This Row],[DENOMINACIÓN]])</f>
        <v>68837 Equipos diversos</v>
      </c>
      <c r="G2776" s="1" t="b">
        <f>ISNUMBER(SEARCH($J$1,Tabla35[[#This Row],[DATO PCGEM19]],1))</f>
        <v>0</v>
      </c>
    </row>
    <row r="2777" spans="1:7" ht="15" x14ac:dyDescent="0.25">
      <c r="A2777" s="21">
        <v>688371</v>
      </c>
      <c r="B2777" t="s">
        <v>391</v>
      </c>
      <c r="C2777" s="11" t="str">
        <f t="shared" si="44"/>
        <v>Analítica</v>
      </c>
      <c r="D2777" s="13"/>
      <c r="F2777" s="1" t="str">
        <f>CONCATENATE(Tabla13[[#This Row],[CODIGO CONTABLE]]," ",Tabla13[[#This Row],[DENOMINACIÓN]])</f>
        <v>688371 Equipos diversos</v>
      </c>
      <c r="G2777" s="1" t="b">
        <f>ISNUMBER(SEARCH($J$1,Tabla35[[#This Row],[DATO PCGEM19]],1))</f>
        <v>0</v>
      </c>
    </row>
    <row r="2778" spans="1:7" ht="15" x14ac:dyDescent="0.25">
      <c r="A2778" s="20">
        <v>68838</v>
      </c>
      <c r="B2778" t="s">
        <v>394</v>
      </c>
      <c r="C2778" s="11" t="str">
        <f t="shared" si="44"/>
        <v>Subdivisionaria</v>
      </c>
      <c r="D2778" s="13"/>
      <c r="F2778" s="1" t="str">
        <f>CONCATENATE(Tabla13[[#This Row],[CODIGO CONTABLE]]," ",Tabla13[[#This Row],[DENOMINACIÓN]])</f>
        <v>68838 Herramientas y unidades de reemplazo</v>
      </c>
      <c r="G2778" s="1" t="b">
        <f>ISNUMBER(SEARCH($J$1,Tabla35[[#This Row],[DATO PCGEM19]],1))</f>
        <v>0</v>
      </c>
    </row>
    <row r="2779" spans="1:7" ht="15" x14ac:dyDescent="0.25">
      <c r="A2779" s="21">
        <v>688381</v>
      </c>
      <c r="B2779" t="s">
        <v>394</v>
      </c>
      <c r="C2779" s="11" t="str">
        <f t="shared" si="44"/>
        <v>Analítica</v>
      </c>
      <c r="D2779" s="13"/>
      <c r="F2779" s="1" t="str">
        <f>CONCATENATE(Tabla13[[#This Row],[CODIGO CONTABLE]]," ",Tabla13[[#This Row],[DENOMINACIÓN]])</f>
        <v>688381 Herramientas y unidades de reemplazo</v>
      </c>
      <c r="G2779" s="1" t="b">
        <f>ISNUMBER(SEARCH($J$1,Tabla35[[#This Row],[DATO PCGEM19]],1))</f>
        <v>0</v>
      </c>
    </row>
    <row r="2780" spans="1:7" ht="15" x14ac:dyDescent="0.25">
      <c r="A2780" s="20">
        <v>6884</v>
      </c>
      <c r="B2780" t="s">
        <v>639</v>
      </c>
      <c r="C2780" s="11" t="str">
        <f t="shared" si="44"/>
        <v>Divisionaria</v>
      </c>
      <c r="D2780" s="13"/>
      <c r="F2780" s="1" t="str">
        <f>CONCATENATE(Tabla13[[#This Row],[CODIGO CONTABLE]]," ",Tabla13[[#This Row],[DENOMINACIÓN]])</f>
        <v>6884 Desvalorización de intangibles</v>
      </c>
      <c r="G2780" s="1" t="b">
        <f>ISNUMBER(SEARCH($J$1,Tabla35[[#This Row],[DATO PCGEM19]],1))</f>
        <v>0</v>
      </c>
    </row>
    <row r="2781" spans="1:7" ht="15" x14ac:dyDescent="0.25">
      <c r="A2781" s="20">
        <v>68841</v>
      </c>
      <c r="B2781" t="s">
        <v>450</v>
      </c>
      <c r="C2781" s="11" t="str">
        <f t="shared" si="44"/>
        <v>Subdivisionaria</v>
      </c>
      <c r="D2781" s="13"/>
      <c r="F2781" s="1" t="str">
        <f>CONCATENATE(Tabla13[[#This Row],[CODIGO CONTABLE]]," ",Tabla13[[#This Row],[DENOMINACIÓN]])</f>
        <v>68841 Concesiones, licencias y otros derechos</v>
      </c>
      <c r="G2781" s="1" t="b">
        <f>ISNUMBER(SEARCH($J$1,Tabla35[[#This Row],[DATO PCGEM19]],1))</f>
        <v>0</v>
      </c>
    </row>
    <row r="2782" spans="1:7" ht="15" x14ac:dyDescent="0.25">
      <c r="A2782" s="21">
        <v>688411</v>
      </c>
      <c r="B2782" t="s">
        <v>450</v>
      </c>
      <c r="C2782" s="11" t="str">
        <f t="shared" si="44"/>
        <v>Analítica</v>
      </c>
      <c r="D2782" s="13"/>
      <c r="F2782" s="1" t="str">
        <f>CONCATENATE(Tabla13[[#This Row],[CODIGO CONTABLE]]," ",Tabla13[[#This Row],[DENOMINACIÓN]])</f>
        <v>688411 Concesiones, licencias y otros derechos</v>
      </c>
      <c r="G2782" s="1" t="b">
        <f>ISNUMBER(SEARCH($J$1,Tabla35[[#This Row],[DATO PCGEM19]],1))</f>
        <v>0</v>
      </c>
    </row>
    <row r="2783" spans="1:7" ht="15" x14ac:dyDescent="0.25">
      <c r="A2783" s="20">
        <v>68842</v>
      </c>
      <c r="B2783" t="s">
        <v>403</v>
      </c>
      <c r="C2783" s="11" t="str">
        <f t="shared" si="44"/>
        <v>Subdivisionaria</v>
      </c>
      <c r="D2783" s="13"/>
      <c r="F2783" s="1" t="str">
        <f>CONCATENATE(Tabla13[[#This Row],[CODIGO CONTABLE]]," ",Tabla13[[#This Row],[DENOMINACIÓN]])</f>
        <v>68842 Patentes y propiedad industrial</v>
      </c>
      <c r="G2783" s="1" t="b">
        <f>ISNUMBER(SEARCH($J$1,Tabla35[[#This Row],[DATO PCGEM19]],1))</f>
        <v>0</v>
      </c>
    </row>
    <row r="2784" spans="1:7" ht="15" x14ac:dyDescent="0.25">
      <c r="A2784" s="21">
        <v>688421</v>
      </c>
      <c r="B2784" t="s">
        <v>403</v>
      </c>
      <c r="C2784" s="11" t="str">
        <f t="shared" si="44"/>
        <v>Analítica</v>
      </c>
      <c r="D2784" s="13"/>
      <c r="F2784" s="1" t="str">
        <f>CONCATENATE(Tabla13[[#This Row],[CODIGO CONTABLE]]," ",Tabla13[[#This Row],[DENOMINACIÓN]])</f>
        <v>688421 Patentes y propiedad industrial</v>
      </c>
      <c r="G2784" s="1" t="b">
        <f>ISNUMBER(SEARCH($J$1,Tabla35[[#This Row],[DATO PCGEM19]],1))</f>
        <v>0</v>
      </c>
    </row>
    <row r="2785" spans="1:7" ht="15" x14ac:dyDescent="0.25">
      <c r="A2785" s="20">
        <v>68843</v>
      </c>
      <c r="B2785" t="s">
        <v>406</v>
      </c>
      <c r="C2785" s="11" t="str">
        <f t="shared" si="44"/>
        <v>Subdivisionaria</v>
      </c>
      <c r="D2785" s="13"/>
      <c r="F2785" s="1" t="str">
        <f>CONCATENATE(Tabla13[[#This Row],[CODIGO CONTABLE]]," ",Tabla13[[#This Row],[DENOMINACIÓN]])</f>
        <v>68843 Programas de computadora (software)</v>
      </c>
      <c r="G2785" s="1" t="b">
        <f>ISNUMBER(SEARCH($J$1,Tabla35[[#This Row],[DATO PCGEM19]],1))</f>
        <v>0</v>
      </c>
    </row>
    <row r="2786" spans="1:7" ht="15" x14ac:dyDescent="0.25">
      <c r="A2786" s="21">
        <v>688431</v>
      </c>
      <c r="B2786" t="s">
        <v>406</v>
      </c>
      <c r="C2786" s="11" t="str">
        <f t="shared" si="44"/>
        <v>Analítica</v>
      </c>
      <c r="D2786" s="13"/>
      <c r="F2786" s="1" t="str">
        <f>CONCATENATE(Tabla13[[#This Row],[CODIGO CONTABLE]]," ",Tabla13[[#This Row],[DENOMINACIÓN]])</f>
        <v>688431 Programas de computadora (software)</v>
      </c>
      <c r="G2786" s="1" t="b">
        <f>ISNUMBER(SEARCH($J$1,Tabla35[[#This Row],[DATO PCGEM19]],1))</f>
        <v>0</v>
      </c>
    </row>
    <row r="2787" spans="1:7" ht="15" x14ac:dyDescent="0.25">
      <c r="A2787" s="20">
        <v>68844</v>
      </c>
      <c r="B2787" t="s">
        <v>409</v>
      </c>
      <c r="C2787" s="11" t="str">
        <f t="shared" si="44"/>
        <v>Subdivisionaria</v>
      </c>
      <c r="D2787" s="13"/>
      <c r="F2787" s="1" t="str">
        <f>CONCATENATE(Tabla13[[#This Row],[CODIGO CONTABLE]]," ",Tabla13[[#This Row],[DENOMINACIÓN]])</f>
        <v>68844 Costos de exploración y desarrollo</v>
      </c>
      <c r="G2787" s="1" t="b">
        <f>ISNUMBER(SEARCH($J$1,Tabla35[[#This Row],[DATO PCGEM19]],1))</f>
        <v>0</v>
      </c>
    </row>
    <row r="2788" spans="1:7" ht="15" x14ac:dyDescent="0.25">
      <c r="A2788" s="21">
        <v>688441</v>
      </c>
      <c r="B2788" t="s">
        <v>409</v>
      </c>
      <c r="C2788" s="11" t="str">
        <f t="shared" si="44"/>
        <v>Analítica</v>
      </c>
      <c r="D2788" s="13"/>
      <c r="F2788" s="1" t="str">
        <f>CONCATENATE(Tabla13[[#This Row],[CODIGO CONTABLE]]," ",Tabla13[[#This Row],[DENOMINACIÓN]])</f>
        <v>688441 Costos de exploración y desarrollo</v>
      </c>
      <c r="G2788" s="1" t="b">
        <f>ISNUMBER(SEARCH($J$1,Tabla35[[#This Row],[DATO PCGEM19]],1))</f>
        <v>0</v>
      </c>
    </row>
    <row r="2789" spans="1:7" ht="15" x14ac:dyDescent="0.25">
      <c r="A2789" s="20">
        <v>68845</v>
      </c>
      <c r="B2789" t="s">
        <v>441</v>
      </c>
      <c r="C2789" s="11" t="str">
        <f t="shared" si="44"/>
        <v>Subdivisionaria</v>
      </c>
      <c r="D2789" s="13"/>
      <c r="F2789" s="1" t="str">
        <f>CONCATENATE(Tabla13[[#This Row],[CODIGO CONTABLE]]," ",Tabla13[[#This Row],[DENOMINACIÓN]])</f>
        <v>68845 Fórmulas, diseños y prototipos</v>
      </c>
      <c r="G2789" s="1" t="b">
        <f>ISNUMBER(SEARCH($J$1,Tabla35[[#This Row],[DATO PCGEM19]],1))</f>
        <v>0</v>
      </c>
    </row>
    <row r="2790" spans="1:7" ht="15" x14ac:dyDescent="0.25">
      <c r="A2790" s="21">
        <v>688451</v>
      </c>
      <c r="B2790" t="s">
        <v>441</v>
      </c>
      <c r="C2790" s="11" t="str">
        <f t="shared" si="44"/>
        <v>Analítica</v>
      </c>
      <c r="D2790" s="13"/>
      <c r="F2790" s="1" t="str">
        <f>CONCATENATE(Tabla13[[#This Row],[CODIGO CONTABLE]]," ",Tabla13[[#This Row],[DENOMINACIÓN]])</f>
        <v>688451 Fórmulas, diseños y prototipos</v>
      </c>
      <c r="G2790" s="1" t="b">
        <f>ISNUMBER(SEARCH($J$1,Tabla35[[#This Row],[DATO PCGEM19]],1))</f>
        <v>0</v>
      </c>
    </row>
    <row r="2791" spans="1:7" ht="15" x14ac:dyDescent="0.25">
      <c r="A2791" s="20">
        <v>68846</v>
      </c>
      <c r="B2791" t="s">
        <v>415</v>
      </c>
      <c r="C2791" s="11" t="str">
        <f t="shared" si="44"/>
        <v>Subdivisionaria</v>
      </c>
      <c r="D2791" s="13"/>
      <c r="F2791" s="1" t="str">
        <f>CONCATENATE(Tabla13[[#This Row],[CODIGO CONTABLE]]," ",Tabla13[[#This Row],[DENOMINACIÓN]])</f>
        <v>68846 Otros activos intangibles</v>
      </c>
      <c r="G2791" s="1" t="b">
        <f>ISNUMBER(SEARCH($J$1,Tabla35[[#This Row],[DATO PCGEM19]],1))</f>
        <v>0</v>
      </c>
    </row>
    <row r="2792" spans="1:7" ht="15" x14ac:dyDescent="0.25">
      <c r="A2792" s="21">
        <v>688461</v>
      </c>
      <c r="B2792" t="s">
        <v>415</v>
      </c>
      <c r="C2792" s="11" t="str">
        <f t="shared" si="44"/>
        <v>Analítica</v>
      </c>
      <c r="D2792" s="13"/>
      <c r="F2792" s="1" t="str">
        <f>CONCATENATE(Tabla13[[#This Row],[CODIGO CONTABLE]]," ",Tabla13[[#This Row],[DENOMINACIÓN]])</f>
        <v>688461 Otros activos intangibles</v>
      </c>
      <c r="G2792" s="1" t="b">
        <f>ISNUMBER(SEARCH($J$1,Tabla35[[#This Row],[DATO PCGEM19]],1))</f>
        <v>0</v>
      </c>
    </row>
    <row r="2793" spans="1:7" ht="15" x14ac:dyDescent="0.25">
      <c r="A2793" s="20">
        <v>68847</v>
      </c>
      <c r="B2793" t="s">
        <v>605</v>
      </c>
      <c r="C2793" s="11" t="str">
        <f t="shared" si="44"/>
        <v>Subdivisionaria</v>
      </c>
      <c r="D2793" s="13"/>
      <c r="F2793" s="1" t="str">
        <f>CONCATENATE(Tabla13[[#This Row],[CODIGO CONTABLE]]," ",Tabla13[[#This Row],[DENOMINACIÓN]])</f>
        <v>68847 Plusvalía mercantil</v>
      </c>
      <c r="G2793" s="1" t="b">
        <f>ISNUMBER(SEARCH($J$1,Tabla35[[#This Row],[DATO PCGEM19]],1))</f>
        <v>0</v>
      </c>
    </row>
    <row r="2794" spans="1:7" ht="15" x14ac:dyDescent="0.25">
      <c r="A2794" s="21">
        <v>688471</v>
      </c>
      <c r="B2794" t="s">
        <v>605</v>
      </c>
      <c r="C2794" s="11" t="str">
        <f t="shared" si="44"/>
        <v>Analítica</v>
      </c>
      <c r="D2794" s="13"/>
      <c r="F2794" s="1" t="str">
        <f>CONCATENATE(Tabla13[[#This Row],[CODIGO CONTABLE]]," ",Tabla13[[#This Row],[DENOMINACIÓN]])</f>
        <v>688471 Plusvalía mercantil</v>
      </c>
      <c r="G2794" s="1" t="b">
        <f>ISNUMBER(SEARCH($J$1,Tabla35[[#This Row],[DATO PCGEM19]],1))</f>
        <v>0</v>
      </c>
    </row>
    <row r="2795" spans="1:7" ht="15" x14ac:dyDescent="0.25">
      <c r="A2795" s="22">
        <v>6889</v>
      </c>
      <c r="B2795" t="s">
        <v>1185</v>
      </c>
      <c r="C2795" s="11" t="str">
        <f t="shared" si="44"/>
        <v>Divisionaria</v>
      </c>
      <c r="D2795" s="13"/>
      <c r="F2795" s="1" t="str">
        <f>CONCATENATE(Tabla13[[#This Row],[CODIGO CONTABLE]]," ",Tabla13[[#This Row],[DENOMINACIÓN]])</f>
        <v>6889 Desvalorización de activos biológicos en producción</v>
      </c>
      <c r="G2795" s="1" t="b">
        <f>ISNUMBER(SEARCH($J$1,Tabla35[[#This Row],[DATO PCGEM19]],1))</f>
        <v>0</v>
      </c>
    </row>
    <row r="2796" spans="1:7" ht="15" x14ac:dyDescent="0.25">
      <c r="A2796" s="22">
        <v>68891</v>
      </c>
      <c r="B2796" t="s">
        <v>1172</v>
      </c>
      <c r="C2796" s="11" t="str">
        <f t="shared" si="44"/>
        <v>Subdivisionaria</v>
      </c>
      <c r="D2796" s="13"/>
      <c r="F2796" s="1" t="str">
        <f>CONCATENATE(Tabla13[[#This Row],[CODIGO CONTABLE]]," ",Tabla13[[#This Row],[DENOMINACIÓN]])</f>
        <v>68891 Activos biológicos de origen animal</v>
      </c>
      <c r="G2796" s="1" t="b">
        <f>ISNUMBER(SEARCH($J$1,Tabla35[[#This Row],[DATO PCGEM19]],1))</f>
        <v>0</v>
      </c>
    </row>
    <row r="2797" spans="1:7" ht="15" x14ac:dyDescent="0.25">
      <c r="A2797" s="22">
        <v>688911</v>
      </c>
      <c r="B2797" t="s">
        <v>1172</v>
      </c>
      <c r="C2797" s="11" t="str">
        <f t="shared" si="44"/>
        <v>Analítica</v>
      </c>
      <c r="D2797" s="13"/>
      <c r="F2797" s="1" t="str">
        <f>CONCATENATE(Tabla13[[#This Row],[CODIGO CONTABLE]]," ",Tabla13[[#This Row],[DENOMINACIÓN]])</f>
        <v>688911 Activos biológicos de origen animal</v>
      </c>
      <c r="G2797" s="1" t="b">
        <f>ISNUMBER(SEARCH($J$1,Tabla35[[#This Row],[DATO PCGEM19]],1))</f>
        <v>0</v>
      </c>
    </row>
    <row r="2798" spans="1:7" ht="15" x14ac:dyDescent="0.25">
      <c r="A2798" s="22">
        <v>68892</v>
      </c>
      <c r="B2798" t="s">
        <v>1173</v>
      </c>
      <c r="C2798" s="11" t="str">
        <f t="shared" si="44"/>
        <v>Subdivisionaria</v>
      </c>
      <c r="D2798" s="13"/>
      <c r="F2798" s="1" t="str">
        <f>CONCATENATE(Tabla13[[#This Row],[CODIGO CONTABLE]]," ",Tabla13[[#This Row],[DENOMINACIÓN]])</f>
        <v>68892 Activos biológicos de origen vegetal</v>
      </c>
      <c r="G2798" s="1" t="b">
        <f>ISNUMBER(SEARCH($J$1,Tabla35[[#This Row],[DATO PCGEM19]],1))</f>
        <v>0</v>
      </c>
    </row>
    <row r="2799" spans="1:7" ht="15" x14ac:dyDescent="0.25">
      <c r="A2799" s="22">
        <v>688921</v>
      </c>
      <c r="B2799" t="s">
        <v>1173</v>
      </c>
      <c r="C2799" s="11" t="str">
        <f t="shared" si="44"/>
        <v>Analítica</v>
      </c>
      <c r="D2799" s="13"/>
      <c r="F2799" s="1" t="str">
        <f>CONCATENATE(Tabla13[[#This Row],[CODIGO CONTABLE]]," ",Tabla13[[#This Row],[DENOMINACIÓN]])</f>
        <v>688921 Activos biológicos de origen vegetal</v>
      </c>
      <c r="G2799" s="1" t="b">
        <f>ISNUMBER(SEARCH($J$1,Tabla35[[#This Row],[DATO PCGEM19]],1))</f>
        <v>0</v>
      </c>
    </row>
    <row r="2800" spans="1:7" ht="15" x14ac:dyDescent="0.25">
      <c r="A2800" s="20">
        <v>689</v>
      </c>
      <c r="B2800" t="s">
        <v>1186</v>
      </c>
      <c r="C2800" s="11" t="str">
        <f t="shared" si="44"/>
        <v>Subcuenta</v>
      </c>
      <c r="D2800" s="13"/>
      <c r="F2800" s="1" t="str">
        <f>CONCATENATE(Tabla13[[#This Row],[CODIGO CONTABLE]]," ",Tabla13[[#This Row],[DENOMINACIÓN]])</f>
        <v>689 Provisiones</v>
      </c>
      <c r="G2800" s="1" t="b">
        <f>ISNUMBER(SEARCH($J$1,Tabla35[[#This Row],[DATO PCGEM19]],1))</f>
        <v>0</v>
      </c>
    </row>
    <row r="2801" spans="1:7" ht="15" x14ac:dyDescent="0.25">
      <c r="A2801" s="20">
        <v>6891</v>
      </c>
      <c r="B2801" t="s">
        <v>892</v>
      </c>
      <c r="C2801" s="11" t="str">
        <f t="shared" si="44"/>
        <v>Divisionaria</v>
      </c>
      <c r="D2801" s="13"/>
      <c r="F2801" s="1" t="str">
        <f>CONCATENATE(Tabla13[[#This Row],[CODIGO CONTABLE]]," ",Tabla13[[#This Row],[DENOMINACIÓN]])</f>
        <v>6891 Provisión para litigios</v>
      </c>
      <c r="G2801" s="1" t="b">
        <f>ISNUMBER(SEARCH($J$1,Tabla35[[#This Row],[DATO PCGEM19]],1))</f>
        <v>0</v>
      </c>
    </row>
    <row r="2802" spans="1:7" ht="15" x14ac:dyDescent="0.25">
      <c r="A2802" s="20">
        <v>68911</v>
      </c>
      <c r="B2802" t="s">
        <v>1187</v>
      </c>
      <c r="C2802" s="11" t="str">
        <f t="shared" si="44"/>
        <v>Subdivisionaria</v>
      </c>
      <c r="D2802" s="13"/>
      <c r="F2802" s="1" t="str">
        <f>CONCATENATE(Tabla13[[#This Row],[CODIGO CONTABLE]]," ",Tabla13[[#This Row],[DENOMINACIÓN]])</f>
        <v>68911 Provisión para litigios-costo</v>
      </c>
      <c r="G2802" s="1" t="b">
        <f>ISNUMBER(SEARCH($J$1,Tabla35[[#This Row],[DATO PCGEM19]],1))</f>
        <v>0</v>
      </c>
    </row>
    <row r="2803" spans="1:7" ht="15" x14ac:dyDescent="0.25">
      <c r="A2803" s="21">
        <v>689111</v>
      </c>
      <c r="B2803" t="s">
        <v>1187</v>
      </c>
      <c r="C2803" s="11" t="str">
        <f t="shared" si="44"/>
        <v>Analítica</v>
      </c>
      <c r="D2803" s="13"/>
      <c r="F2803" s="1" t="str">
        <f>CONCATENATE(Tabla13[[#This Row],[CODIGO CONTABLE]]," ",Tabla13[[#This Row],[DENOMINACIÓN]])</f>
        <v>689111 Provisión para litigios-costo</v>
      </c>
      <c r="G2803" s="1" t="b">
        <f>ISNUMBER(SEARCH($J$1,Tabla35[[#This Row],[DATO PCGEM19]],1))</f>
        <v>0</v>
      </c>
    </row>
    <row r="2804" spans="1:7" ht="15" x14ac:dyDescent="0.25">
      <c r="A2804" s="20">
        <v>68912</v>
      </c>
      <c r="B2804" t="s">
        <v>1188</v>
      </c>
      <c r="C2804" s="11" t="str">
        <f t="shared" si="44"/>
        <v>Subdivisionaria</v>
      </c>
      <c r="D2804" s="13"/>
      <c r="F2804" s="1" t="str">
        <f>CONCATENATE(Tabla13[[#This Row],[CODIGO CONTABLE]]," ",Tabla13[[#This Row],[DENOMINACIÓN]])</f>
        <v>68912 Provisión para litigios-actualización financiera</v>
      </c>
      <c r="G2804" s="1" t="b">
        <f>ISNUMBER(SEARCH($J$1,Tabla35[[#This Row],[DATO PCGEM19]],1))</f>
        <v>0</v>
      </c>
    </row>
    <row r="2805" spans="1:7" ht="15" x14ac:dyDescent="0.25">
      <c r="A2805" s="21">
        <v>689121</v>
      </c>
      <c r="B2805" t="s">
        <v>1188</v>
      </c>
      <c r="C2805" s="11" t="str">
        <f t="shared" si="44"/>
        <v>Analítica</v>
      </c>
      <c r="D2805" s="13"/>
      <c r="F2805" s="1" t="str">
        <f>CONCATENATE(Tabla13[[#This Row],[CODIGO CONTABLE]]," ",Tabla13[[#This Row],[DENOMINACIÓN]])</f>
        <v>689121 Provisión para litigios-actualización financiera</v>
      </c>
      <c r="G2805" s="1" t="b">
        <f>ISNUMBER(SEARCH($J$1,Tabla35[[#This Row],[DATO PCGEM19]],1))</f>
        <v>0</v>
      </c>
    </row>
    <row r="2806" spans="1:7" ht="15" x14ac:dyDescent="0.25">
      <c r="A2806" s="20">
        <v>6892</v>
      </c>
      <c r="B2806" t="s">
        <v>893</v>
      </c>
      <c r="C2806" s="11" t="str">
        <f t="shared" si="44"/>
        <v>Divisionaria</v>
      </c>
      <c r="D2806" s="13"/>
      <c r="F2806" s="1" t="str">
        <f>CONCATENATE(Tabla13[[#This Row],[CODIGO CONTABLE]]," ",Tabla13[[#This Row],[DENOMINACIÓN]])</f>
        <v>6892 Provisión por desmantelamiento, retiro o rehabilitación del inmovilizado</v>
      </c>
      <c r="G2806" s="1" t="b">
        <f>ISNUMBER(SEARCH($J$1,Tabla35[[#This Row],[DATO PCGEM19]],1))</f>
        <v>0</v>
      </c>
    </row>
    <row r="2807" spans="1:7" ht="15" x14ac:dyDescent="0.25">
      <c r="A2807" s="20">
        <v>68921</v>
      </c>
      <c r="B2807" t="s">
        <v>1189</v>
      </c>
      <c r="C2807" s="11" t="str">
        <f t="shared" si="44"/>
        <v>Subdivisionaria</v>
      </c>
      <c r="D2807" s="13"/>
      <c r="F2807" s="1" t="str">
        <f>CONCATENATE(Tabla13[[#This Row],[CODIGO CONTABLE]]," ",Tabla13[[#This Row],[DENOMINACIÓN]])</f>
        <v>68921 Provisión por desmantelamiento, retiro o rehabilitación del inmovilizado-costo</v>
      </c>
      <c r="G2807" s="1" t="b">
        <f>ISNUMBER(SEARCH($J$1,Tabla35[[#This Row],[DATO PCGEM19]],1))</f>
        <v>0</v>
      </c>
    </row>
    <row r="2808" spans="1:7" ht="15" x14ac:dyDescent="0.25">
      <c r="A2808" s="21">
        <v>689211</v>
      </c>
      <c r="B2808" t="s">
        <v>1189</v>
      </c>
      <c r="C2808" s="11" t="str">
        <f t="shared" si="44"/>
        <v>Analítica</v>
      </c>
      <c r="D2808" s="13"/>
      <c r="F2808" s="1" t="str">
        <f>CONCATENATE(Tabla13[[#This Row],[CODIGO CONTABLE]]," ",Tabla13[[#This Row],[DENOMINACIÓN]])</f>
        <v>689211 Provisión por desmantelamiento, retiro o rehabilitación del inmovilizado-costo</v>
      </c>
      <c r="G2808" s="1" t="b">
        <f>ISNUMBER(SEARCH($J$1,Tabla35[[#This Row],[DATO PCGEM19]],1))</f>
        <v>0</v>
      </c>
    </row>
    <row r="2809" spans="1:7" ht="15" x14ac:dyDescent="0.25">
      <c r="A2809" s="20">
        <v>68922</v>
      </c>
      <c r="B2809" t="s">
        <v>1190</v>
      </c>
      <c r="C2809" s="11" t="str">
        <f t="shared" si="44"/>
        <v>Subdivisionaria</v>
      </c>
      <c r="D2809" s="13"/>
      <c r="F2809" s="1" t="str">
        <f>CONCATENATE(Tabla13[[#This Row],[CODIGO CONTABLE]]," ",Tabla13[[#This Row],[DENOMINACIÓN]])</f>
        <v>68922 Provisión  por  desmantelamiento, retiro o rehabilitación del inmovilizado-actualización financiera</v>
      </c>
      <c r="G2809" s="1" t="b">
        <f>ISNUMBER(SEARCH($J$1,Tabla35[[#This Row],[DATO PCGEM19]],1))</f>
        <v>0</v>
      </c>
    </row>
    <row r="2810" spans="1:7" ht="15" x14ac:dyDescent="0.25">
      <c r="A2810" s="21">
        <v>689221</v>
      </c>
      <c r="B2810" t="s">
        <v>1191</v>
      </c>
      <c r="C2810" s="11" t="str">
        <f t="shared" si="44"/>
        <v>Analítica</v>
      </c>
      <c r="D2810" s="13"/>
      <c r="F2810" s="1" t="str">
        <f>CONCATENATE(Tabla13[[#This Row],[CODIGO CONTABLE]]," ",Tabla13[[#This Row],[DENOMINACIÓN]])</f>
        <v>689221 Provisión  por  desmantelamiento,  retiro  o  rehabilitación  del inmovilizado-actualización financiera</v>
      </c>
      <c r="G2810" s="1" t="b">
        <f>ISNUMBER(SEARCH($J$1,Tabla35[[#This Row],[DATO PCGEM19]],1))</f>
        <v>0</v>
      </c>
    </row>
    <row r="2811" spans="1:7" ht="15" x14ac:dyDescent="0.25">
      <c r="A2811" s="20">
        <v>6893</v>
      </c>
      <c r="B2811" t="s">
        <v>894</v>
      </c>
      <c r="C2811" s="11" t="str">
        <f t="shared" si="44"/>
        <v>Divisionaria</v>
      </c>
      <c r="D2811" s="13"/>
      <c r="F2811" s="1" t="str">
        <f>CONCATENATE(Tabla13[[#This Row],[CODIGO CONTABLE]]," ",Tabla13[[#This Row],[DENOMINACIÓN]])</f>
        <v>6893 Provisión para reestructuraciones</v>
      </c>
      <c r="G2811" s="1" t="b">
        <f>ISNUMBER(SEARCH($J$1,Tabla35[[#This Row],[DATO PCGEM19]],1))</f>
        <v>0</v>
      </c>
    </row>
    <row r="2812" spans="1:7" ht="15" x14ac:dyDescent="0.25">
      <c r="A2812" s="21">
        <v>689301</v>
      </c>
      <c r="B2812" t="s">
        <v>894</v>
      </c>
      <c r="C2812" s="11" t="str">
        <f t="shared" si="44"/>
        <v>Analítica</v>
      </c>
      <c r="D2812" s="13"/>
      <c r="F2812" s="1" t="str">
        <f>CONCATENATE(Tabla13[[#This Row],[CODIGO CONTABLE]]," ",Tabla13[[#This Row],[DENOMINACIÓN]])</f>
        <v>689301 Provisión para reestructuraciones</v>
      </c>
      <c r="G2812" s="1" t="b">
        <f>ISNUMBER(SEARCH($J$1,Tabla35[[#This Row],[DATO PCGEM19]],1))</f>
        <v>0</v>
      </c>
    </row>
    <row r="2813" spans="1:7" ht="15" x14ac:dyDescent="0.25">
      <c r="A2813" s="20">
        <v>6894</v>
      </c>
      <c r="B2813" t="s">
        <v>895</v>
      </c>
      <c r="C2813" s="11" t="str">
        <f t="shared" si="44"/>
        <v>Divisionaria</v>
      </c>
      <c r="D2813" s="13"/>
      <c r="F2813" s="1" t="str">
        <f>CONCATENATE(Tabla13[[#This Row],[CODIGO CONTABLE]]," ",Tabla13[[#This Row],[DENOMINACIÓN]])</f>
        <v>6894 Provisión para protección y remediación del medio ambiente</v>
      </c>
      <c r="G2813" s="1" t="b">
        <f>ISNUMBER(SEARCH($J$1,Tabla35[[#This Row],[DATO PCGEM19]],1))</f>
        <v>0</v>
      </c>
    </row>
    <row r="2814" spans="1:7" ht="15" x14ac:dyDescent="0.25">
      <c r="A2814" s="20">
        <v>68941</v>
      </c>
      <c r="B2814" t="s">
        <v>1192</v>
      </c>
      <c r="C2814" s="11" t="str">
        <f t="shared" si="44"/>
        <v>Subdivisionaria</v>
      </c>
      <c r="D2814" s="13"/>
      <c r="F2814" s="1" t="str">
        <f>CONCATENATE(Tabla13[[#This Row],[CODIGO CONTABLE]]," ",Tabla13[[#This Row],[DENOMINACIÓN]])</f>
        <v>68941 Provisión para protección y remediación del medio ambiente-costo</v>
      </c>
      <c r="G2814" s="1" t="b">
        <f>ISNUMBER(SEARCH($J$1,Tabla35[[#This Row],[DATO PCGEM19]],1))</f>
        <v>0</v>
      </c>
    </row>
    <row r="2815" spans="1:7" ht="15" x14ac:dyDescent="0.25">
      <c r="A2815" s="21">
        <v>689411</v>
      </c>
      <c r="B2815" t="s">
        <v>1192</v>
      </c>
      <c r="C2815" s="11" t="str">
        <f t="shared" si="44"/>
        <v>Analítica</v>
      </c>
      <c r="D2815" s="13"/>
      <c r="F2815" s="1" t="str">
        <f>CONCATENATE(Tabla13[[#This Row],[CODIGO CONTABLE]]," ",Tabla13[[#This Row],[DENOMINACIÓN]])</f>
        <v>689411 Provisión para protección y remediación del medio ambiente-costo</v>
      </c>
      <c r="G2815" s="1" t="b">
        <f>ISNUMBER(SEARCH($J$1,Tabla35[[#This Row],[DATO PCGEM19]],1))</f>
        <v>0</v>
      </c>
    </row>
    <row r="2816" spans="1:7" ht="15" x14ac:dyDescent="0.25">
      <c r="A2816" s="20">
        <v>68942</v>
      </c>
      <c r="B2816" t="s">
        <v>1193</v>
      </c>
      <c r="C2816" s="11" t="str">
        <f t="shared" si="44"/>
        <v>Subdivisionaria</v>
      </c>
      <c r="D2816" s="13"/>
      <c r="F2816" s="1" t="str">
        <f>CONCATENATE(Tabla13[[#This Row],[CODIGO CONTABLE]]," ",Tabla13[[#This Row],[DENOMINACIÓN]])</f>
        <v>68942 Provisión para protección y remediación del medio ambiente-actualización financiera</v>
      </c>
      <c r="G2816" s="1" t="b">
        <f>ISNUMBER(SEARCH($J$1,Tabla35[[#This Row],[DATO PCGEM19]],1))</f>
        <v>0</v>
      </c>
    </row>
    <row r="2817" spans="1:7" ht="15" x14ac:dyDescent="0.25">
      <c r="A2817" s="21">
        <v>689421</v>
      </c>
      <c r="B2817" t="s">
        <v>1193</v>
      </c>
      <c r="C2817" s="11" t="str">
        <f t="shared" si="44"/>
        <v>Analítica</v>
      </c>
      <c r="D2817" s="13"/>
      <c r="F2817" s="1" t="str">
        <f>CONCATENATE(Tabla13[[#This Row],[CODIGO CONTABLE]]," ",Tabla13[[#This Row],[DENOMINACIÓN]])</f>
        <v>689421 Provisión para protección y remediación del medio ambiente-actualización financiera</v>
      </c>
      <c r="G2817" s="1" t="b">
        <f>ISNUMBER(SEARCH($J$1,Tabla35[[#This Row],[DATO PCGEM19]],1))</f>
        <v>0</v>
      </c>
    </row>
    <row r="2818" spans="1:7" ht="15" x14ac:dyDescent="0.25">
      <c r="A2818" s="20">
        <v>6896</v>
      </c>
      <c r="B2818" t="s">
        <v>897</v>
      </c>
      <c r="C2818" s="11" t="str">
        <f t="shared" si="44"/>
        <v>Divisionaria</v>
      </c>
      <c r="D2818" s="13"/>
      <c r="F2818" s="1" t="str">
        <f>CONCATENATE(Tabla13[[#This Row],[CODIGO CONTABLE]]," ",Tabla13[[#This Row],[DENOMINACIÓN]])</f>
        <v>6896 Provisión para garantías</v>
      </c>
      <c r="G2818" s="1" t="b">
        <f>ISNUMBER(SEARCH($J$1,Tabla35[[#This Row],[DATO PCGEM19]],1))</f>
        <v>0</v>
      </c>
    </row>
    <row r="2819" spans="1:7" ht="15" x14ac:dyDescent="0.25">
      <c r="A2819" s="20">
        <v>68961</v>
      </c>
      <c r="B2819" t="s">
        <v>1194</v>
      </c>
      <c r="C2819" s="11" t="str">
        <f t="shared" si="44"/>
        <v>Subdivisionaria</v>
      </c>
      <c r="D2819" s="13"/>
      <c r="F2819" s="1" t="str">
        <f>CONCATENATE(Tabla13[[#This Row],[CODIGO CONTABLE]]," ",Tabla13[[#This Row],[DENOMINACIÓN]])</f>
        <v>68961 Provisión para garantías-costo</v>
      </c>
      <c r="G2819" s="1" t="b">
        <f>ISNUMBER(SEARCH($J$1,Tabla35[[#This Row],[DATO PCGEM19]],1))</f>
        <v>0</v>
      </c>
    </row>
    <row r="2820" spans="1:7" ht="15" x14ac:dyDescent="0.25">
      <c r="A2820" s="21">
        <v>689611</v>
      </c>
      <c r="B2820" t="s">
        <v>1194</v>
      </c>
      <c r="C2820" s="11" t="str">
        <f t="shared" si="44"/>
        <v>Analítica</v>
      </c>
      <c r="D2820" s="13"/>
      <c r="F2820" s="1" t="str">
        <f>CONCATENATE(Tabla13[[#This Row],[CODIGO CONTABLE]]," ",Tabla13[[#This Row],[DENOMINACIÓN]])</f>
        <v>689611 Provisión para garantías-costo</v>
      </c>
      <c r="G2820" s="1" t="b">
        <f>ISNUMBER(SEARCH($J$1,Tabla35[[#This Row],[DATO PCGEM19]],1))</f>
        <v>0</v>
      </c>
    </row>
    <row r="2821" spans="1:7" ht="15" x14ac:dyDescent="0.25">
      <c r="A2821" s="20">
        <v>68962</v>
      </c>
      <c r="B2821" t="s">
        <v>1195</v>
      </c>
      <c r="C2821" s="11" t="str">
        <f t="shared" si="44"/>
        <v>Subdivisionaria</v>
      </c>
      <c r="D2821" s="13"/>
      <c r="F2821" s="1" t="str">
        <f>CONCATENATE(Tabla13[[#This Row],[CODIGO CONTABLE]]," ",Tabla13[[#This Row],[DENOMINACIÓN]])</f>
        <v>68962 Provisión para garantías-actualización financiera</v>
      </c>
      <c r="G2821" s="1" t="b">
        <f>ISNUMBER(SEARCH($J$1,Tabla35[[#This Row],[DATO PCGEM19]],1))</f>
        <v>0</v>
      </c>
    </row>
    <row r="2822" spans="1:7" ht="15" x14ac:dyDescent="0.25">
      <c r="A2822" s="21">
        <v>689621</v>
      </c>
      <c r="B2822" t="s">
        <v>1195</v>
      </c>
      <c r="C2822" s="11" t="str">
        <f t="shared" si="44"/>
        <v>Analítica</v>
      </c>
      <c r="D2822" s="13"/>
      <c r="F2822" s="1" t="str">
        <f>CONCATENATE(Tabla13[[#This Row],[CODIGO CONTABLE]]," ",Tabla13[[#This Row],[DENOMINACIÓN]])</f>
        <v>689621 Provisión para garantías-actualización financiera</v>
      </c>
      <c r="G2822" s="1" t="b">
        <f>ISNUMBER(SEARCH($J$1,Tabla35[[#This Row],[DATO PCGEM19]],1))</f>
        <v>0</v>
      </c>
    </row>
    <row r="2823" spans="1:7" ht="15" x14ac:dyDescent="0.25">
      <c r="A2823" s="20">
        <v>6897</v>
      </c>
      <c r="B2823" t="s">
        <v>898</v>
      </c>
      <c r="C2823" s="11" t="str">
        <f t="shared" si="44"/>
        <v>Divisionaria</v>
      </c>
      <c r="D2823" s="13"/>
      <c r="F2823" s="1" t="str">
        <f>CONCATENATE(Tabla13[[#This Row],[CODIGO CONTABLE]]," ",Tabla13[[#This Row],[DENOMINACIÓN]])</f>
        <v>6897 Provisión por activos por derecho de uso</v>
      </c>
      <c r="G2823" s="1" t="b">
        <f>ISNUMBER(SEARCH($J$1,Tabla35[[#This Row],[DATO PCGEM19]],1))</f>
        <v>0</v>
      </c>
    </row>
    <row r="2824" spans="1:7" ht="15" x14ac:dyDescent="0.25">
      <c r="A2824" s="20">
        <v>68971</v>
      </c>
      <c r="B2824" t="s">
        <v>1196</v>
      </c>
      <c r="C2824" s="11" t="str">
        <f t="shared" si="44"/>
        <v>Subdivisionaria</v>
      </c>
      <c r="D2824" s="13"/>
      <c r="F2824" s="1" t="str">
        <f>CONCATENATE(Tabla13[[#This Row],[CODIGO CONTABLE]]," ",Tabla13[[#This Row],[DENOMINACIÓN]])</f>
        <v>68971 Provisión por activos por derecho de uso arrendamiento operativo</v>
      </c>
      <c r="G2824" s="1" t="b">
        <f>ISNUMBER(SEARCH($J$1,Tabla35[[#This Row],[DATO PCGEM19]],1))</f>
        <v>0</v>
      </c>
    </row>
    <row r="2825" spans="1:7" ht="15" x14ac:dyDescent="0.25">
      <c r="A2825" s="21">
        <v>689711</v>
      </c>
      <c r="B2825" t="s">
        <v>1196</v>
      </c>
      <c r="C2825" s="11" t="str">
        <f t="shared" si="44"/>
        <v>Analítica</v>
      </c>
      <c r="D2825" s="13"/>
      <c r="F2825" s="1" t="str">
        <f>CONCATENATE(Tabla13[[#This Row],[CODIGO CONTABLE]]," ",Tabla13[[#This Row],[DENOMINACIÓN]])</f>
        <v>689711 Provisión por activos por derecho de uso arrendamiento operativo</v>
      </c>
      <c r="G2825" s="1" t="b">
        <f>ISNUMBER(SEARCH($J$1,Tabla35[[#This Row],[DATO PCGEM19]],1))</f>
        <v>0</v>
      </c>
    </row>
    <row r="2826" spans="1:7" ht="15" x14ac:dyDescent="0.25">
      <c r="A2826" s="20">
        <v>68972</v>
      </c>
      <c r="B2826" s="24" t="s">
        <v>1197</v>
      </c>
      <c r="C2826" s="11" t="str">
        <f t="shared" si="44"/>
        <v>Subdivisionaria</v>
      </c>
      <c r="D2826" s="13"/>
      <c r="F2826" s="1" t="str">
        <f>CONCATENATE(Tabla13[[#This Row],[CODIGO CONTABLE]]," ",Tabla13[[#This Row],[DENOMINACIÓN]])</f>
        <v>68972 Provisión por activos por derecho de uso arrendamiento operativo-actualización financiera</v>
      </c>
      <c r="G2826" s="1" t="b">
        <f>ISNUMBER(SEARCH($J$1,Tabla35[[#This Row],[DATO PCGEM19]],1))</f>
        <v>0</v>
      </c>
    </row>
    <row r="2827" spans="1:7" ht="15" x14ac:dyDescent="0.25">
      <c r="A2827" s="21">
        <v>689721</v>
      </c>
      <c r="B2827" s="24" t="s">
        <v>1197</v>
      </c>
      <c r="C2827" s="11" t="str">
        <f t="shared" si="44"/>
        <v>Analítica</v>
      </c>
      <c r="D2827" s="13"/>
      <c r="F2827" s="1" t="str">
        <f>CONCATENATE(Tabla13[[#This Row],[CODIGO CONTABLE]]," ",Tabla13[[#This Row],[DENOMINACIÓN]])</f>
        <v>689721 Provisión por activos por derecho de uso arrendamiento operativo-actualización financiera</v>
      </c>
      <c r="G2827" s="1" t="b">
        <f>ISNUMBER(SEARCH($J$1,Tabla35[[#This Row],[DATO PCGEM19]],1))</f>
        <v>0</v>
      </c>
    </row>
    <row r="2828" spans="1:7" ht="15" x14ac:dyDescent="0.25">
      <c r="A2828" s="20">
        <v>6899</v>
      </c>
      <c r="B2828" t="s">
        <v>899</v>
      </c>
      <c r="C2828" s="11" t="str">
        <f t="shared" si="44"/>
        <v>Divisionaria</v>
      </c>
      <c r="D2828" s="13"/>
      <c r="F2828" s="1" t="str">
        <f>CONCATENATE(Tabla13[[#This Row],[CODIGO CONTABLE]]," ",Tabla13[[#This Row],[DENOMINACIÓN]])</f>
        <v>6899 Otras provisiones</v>
      </c>
      <c r="G2828" s="1" t="b">
        <f>ISNUMBER(SEARCH($J$1,Tabla35[[#This Row],[DATO PCGEM19]],1))</f>
        <v>0</v>
      </c>
    </row>
    <row r="2829" spans="1:7" ht="15" x14ac:dyDescent="0.25">
      <c r="A2829" s="21">
        <v>689901</v>
      </c>
      <c r="B2829" t="s">
        <v>899</v>
      </c>
      <c r="C2829" s="11" t="str">
        <f t="shared" si="44"/>
        <v>Analítica</v>
      </c>
      <c r="D2829" s="13"/>
      <c r="F2829" s="1" t="str">
        <f>CONCATENATE(Tabla13[[#This Row],[CODIGO CONTABLE]]," ",Tabla13[[#This Row],[DENOMINACIÓN]])</f>
        <v>689901 Otras provisiones</v>
      </c>
      <c r="G2829" s="1" t="b">
        <f>ISNUMBER(SEARCH($J$1,Tabla35[[#This Row],[DATO PCGEM19]],1))</f>
        <v>0</v>
      </c>
    </row>
    <row r="2830" spans="1:7" ht="15" x14ac:dyDescent="0.25">
      <c r="A2830" s="18">
        <v>69</v>
      </c>
      <c r="B2830" s="19" t="s">
        <v>68</v>
      </c>
      <c r="C2830" s="11" t="str">
        <f t="shared" si="44"/>
        <v>Cuenta</v>
      </c>
      <c r="D2830" s="13"/>
      <c r="F2830" s="1" t="str">
        <f>CONCATENATE(Tabla13[[#This Row],[CODIGO CONTABLE]]," ",Tabla13[[#This Row],[DENOMINACIÓN]])</f>
        <v>69 COSTO DE VENTAS</v>
      </c>
      <c r="G2830" s="1" t="b">
        <f>ISNUMBER(SEARCH($J$1,Tabla35[[#This Row],[DATO PCGEM19]],1))</f>
        <v>0</v>
      </c>
    </row>
    <row r="2831" spans="1:7" ht="15" x14ac:dyDescent="0.25">
      <c r="A2831" s="20">
        <v>691</v>
      </c>
      <c r="B2831" t="s">
        <v>328</v>
      </c>
      <c r="C2831" s="11" t="str">
        <f t="shared" si="44"/>
        <v>Subcuenta</v>
      </c>
      <c r="D2831" s="13"/>
      <c r="F2831" s="1" t="str">
        <f>CONCATENATE(Tabla13[[#This Row],[CODIGO CONTABLE]]," ",Tabla13[[#This Row],[DENOMINACIÓN]])</f>
        <v>691 Mercaderías</v>
      </c>
      <c r="G2831" s="1" t="b">
        <f>ISNUMBER(SEARCH($J$1,Tabla35[[#This Row],[DATO PCGEM19]],1))</f>
        <v>0</v>
      </c>
    </row>
    <row r="2832" spans="1:7" ht="15" x14ac:dyDescent="0.25">
      <c r="A2832" s="20">
        <v>6911</v>
      </c>
      <c r="B2832" t="s">
        <v>1198</v>
      </c>
      <c r="C2832" s="11" t="str">
        <f t="shared" si="44"/>
        <v>Divisionaria</v>
      </c>
      <c r="D2832" s="13"/>
      <c r="F2832" s="1" t="str">
        <f>CONCATENATE(Tabla13[[#This Row],[CODIGO CONTABLE]]," ",Tabla13[[#This Row],[DENOMINACIÓN]])</f>
        <v>6911 Mercaderías-exportación</v>
      </c>
      <c r="G2832" s="1" t="b">
        <f>ISNUMBER(SEARCH($J$1,Tabla35[[#This Row],[DATO PCGEM19]],1))</f>
        <v>0</v>
      </c>
    </row>
    <row r="2833" spans="1:7" ht="15" x14ac:dyDescent="0.25">
      <c r="A2833" s="20">
        <v>69111</v>
      </c>
      <c r="B2833" t="s">
        <v>1199</v>
      </c>
      <c r="C2833" s="11" t="str">
        <f t="shared" si="44"/>
        <v>Subdivisionaria</v>
      </c>
      <c r="D2833" s="13"/>
      <c r="F2833" s="1" t="str">
        <f>CONCATENATE(Tabla13[[#This Row],[CODIGO CONTABLE]]," ",Tabla13[[#This Row],[DENOMINACIÓN]])</f>
        <v>69111 Terceros</v>
      </c>
      <c r="G2833" s="1" t="b">
        <f>ISNUMBER(SEARCH($J$1,Tabla35[[#This Row],[DATO PCGEM19]],1))</f>
        <v>0</v>
      </c>
    </row>
    <row r="2834" spans="1:7" ht="15" x14ac:dyDescent="0.25">
      <c r="A2834" s="21">
        <v>691111</v>
      </c>
      <c r="B2834" t="s">
        <v>1200</v>
      </c>
      <c r="C2834" s="11" t="str">
        <f t="shared" si="44"/>
        <v>Analítica</v>
      </c>
      <c r="D2834" s="13"/>
      <c r="F2834" s="1" t="str">
        <f>CONCATENATE(Tabla13[[#This Row],[CODIGO CONTABLE]]," ",Tabla13[[#This Row],[DENOMINACIÓN]])</f>
        <v>691111 Mercaderías-exportación terceros</v>
      </c>
      <c r="G2834" s="1" t="b">
        <f>ISNUMBER(SEARCH($J$1,Tabla35[[#This Row],[DATO PCGEM19]],1))</f>
        <v>0</v>
      </c>
    </row>
    <row r="2835" spans="1:7" ht="15" x14ac:dyDescent="0.25">
      <c r="A2835" s="20">
        <v>69112</v>
      </c>
      <c r="B2835" t="s">
        <v>1201</v>
      </c>
      <c r="C2835" s="11" t="str">
        <f t="shared" si="44"/>
        <v>Subdivisionaria</v>
      </c>
      <c r="D2835" s="13"/>
      <c r="F2835" s="1" t="str">
        <f>CONCATENATE(Tabla13[[#This Row],[CODIGO CONTABLE]]," ",Tabla13[[#This Row],[DENOMINACIÓN]])</f>
        <v>69112 Relacionadas</v>
      </c>
      <c r="G2835" s="1" t="b">
        <f>ISNUMBER(SEARCH($J$1,Tabla35[[#This Row],[DATO PCGEM19]],1))</f>
        <v>0</v>
      </c>
    </row>
    <row r="2836" spans="1:7" ht="15" x14ac:dyDescent="0.25">
      <c r="A2836" s="21">
        <v>691121</v>
      </c>
      <c r="B2836" t="s">
        <v>1202</v>
      </c>
      <c r="C2836" s="11" t="str">
        <f t="shared" ref="C2836:C2899" si="45">IF(LEN(A2836)=1, "Elemento", IF(LEN(A2836)=2, "Cuenta", IF(LEN(A2836)=3, "Subcuenta", IF(LEN(A2836)=4, "Divisionaria", IF(LEN(A2836)=5, "Subdivisionaria", "Analítica")))))</f>
        <v>Analítica</v>
      </c>
      <c r="D2836" s="13"/>
      <c r="F2836" s="1" t="str">
        <f>CONCATENATE(Tabla13[[#This Row],[CODIGO CONTABLE]]," ",Tabla13[[#This Row],[DENOMINACIÓN]])</f>
        <v>691121 Mercaderías-exportación relacionadas</v>
      </c>
      <c r="G2836" s="1" t="b">
        <f>ISNUMBER(SEARCH($J$1,Tabla35[[#This Row],[DATO PCGEM19]],1))</f>
        <v>0</v>
      </c>
    </row>
    <row r="2837" spans="1:7" ht="15" x14ac:dyDescent="0.25">
      <c r="A2837" s="20">
        <v>6912</v>
      </c>
      <c r="B2837" t="s">
        <v>1203</v>
      </c>
      <c r="C2837" s="11" t="str">
        <f t="shared" si="45"/>
        <v>Divisionaria</v>
      </c>
      <c r="D2837" s="13"/>
      <c r="F2837" s="1" t="str">
        <f>CONCATENATE(Tabla13[[#This Row],[CODIGO CONTABLE]]," ",Tabla13[[#This Row],[DENOMINACIÓN]])</f>
        <v>6912 Mercaderías-venta local</v>
      </c>
      <c r="G2837" s="1" t="b">
        <f>ISNUMBER(SEARCH($J$1,Tabla35[[#This Row],[DATO PCGEM19]],1))</f>
        <v>0</v>
      </c>
    </row>
    <row r="2838" spans="1:7" ht="15" x14ac:dyDescent="0.25">
      <c r="A2838" s="20">
        <v>69121</v>
      </c>
      <c r="B2838" t="s">
        <v>1199</v>
      </c>
      <c r="C2838" s="11" t="str">
        <f t="shared" si="45"/>
        <v>Subdivisionaria</v>
      </c>
      <c r="D2838" s="13"/>
      <c r="F2838" s="1" t="str">
        <f>CONCATENATE(Tabla13[[#This Row],[CODIGO CONTABLE]]," ",Tabla13[[#This Row],[DENOMINACIÓN]])</f>
        <v>69121 Terceros</v>
      </c>
      <c r="G2838" s="1" t="b">
        <f>ISNUMBER(SEARCH($J$1,Tabla35[[#This Row],[DATO PCGEM19]],1))</f>
        <v>0</v>
      </c>
    </row>
    <row r="2839" spans="1:7" ht="15" x14ac:dyDescent="0.25">
      <c r="A2839" s="21">
        <v>691211</v>
      </c>
      <c r="B2839" t="s">
        <v>1204</v>
      </c>
      <c r="C2839" s="11" t="str">
        <f t="shared" si="45"/>
        <v>Analítica</v>
      </c>
      <c r="D2839" s="13"/>
      <c r="F2839" s="1" t="str">
        <f>CONCATENATE(Tabla13[[#This Row],[CODIGO CONTABLE]]," ",Tabla13[[#This Row],[DENOMINACIÓN]])</f>
        <v>691211 Mercaderías-venta local terceros</v>
      </c>
      <c r="G2839" s="1" t="b">
        <f>ISNUMBER(SEARCH($J$1,Tabla35[[#This Row],[DATO PCGEM19]],1))</f>
        <v>0</v>
      </c>
    </row>
    <row r="2840" spans="1:7" ht="15" x14ac:dyDescent="0.25">
      <c r="A2840" s="20">
        <v>69122</v>
      </c>
      <c r="B2840" t="s">
        <v>1201</v>
      </c>
      <c r="C2840" s="11" t="str">
        <f t="shared" si="45"/>
        <v>Subdivisionaria</v>
      </c>
      <c r="D2840" s="13"/>
      <c r="F2840" s="1" t="str">
        <f>CONCATENATE(Tabla13[[#This Row],[CODIGO CONTABLE]]," ",Tabla13[[#This Row],[DENOMINACIÓN]])</f>
        <v>69122 Relacionadas</v>
      </c>
      <c r="G2840" s="1" t="b">
        <f>ISNUMBER(SEARCH($J$1,Tabla35[[#This Row],[DATO PCGEM19]],1))</f>
        <v>0</v>
      </c>
    </row>
    <row r="2841" spans="1:7" ht="15" x14ac:dyDescent="0.25">
      <c r="A2841" s="21">
        <v>691221</v>
      </c>
      <c r="B2841" t="s">
        <v>1205</v>
      </c>
      <c r="C2841" s="11" t="str">
        <f t="shared" si="45"/>
        <v>Analítica</v>
      </c>
      <c r="D2841" s="13"/>
      <c r="F2841" s="1" t="str">
        <f>CONCATENATE(Tabla13[[#This Row],[CODIGO CONTABLE]]," ",Tabla13[[#This Row],[DENOMINACIÓN]])</f>
        <v>691221 Mercaderías-venta local relacionadas</v>
      </c>
      <c r="G2841" s="1" t="b">
        <f>ISNUMBER(SEARCH($J$1,Tabla35[[#This Row],[DATO PCGEM19]],1))</f>
        <v>0</v>
      </c>
    </row>
    <row r="2842" spans="1:7" ht="15" x14ac:dyDescent="0.25">
      <c r="A2842" s="20">
        <v>692</v>
      </c>
      <c r="B2842" t="s">
        <v>331</v>
      </c>
      <c r="C2842" s="11" t="str">
        <f t="shared" si="45"/>
        <v>Subcuenta</v>
      </c>
      <c r="D2842" s="13"/>
      <c r="F2842" s="1" t="str">
        <f>CONCATENATE(Tabla13[[#This Row],[CODIGO CONTABLE]]," ",Tabla13[[#This Row],[DENOMINACIÓN]])</f>
        <v>692 Productos terminados</v>
      </c>
      <c r="G2842" s="1" t="b">
        <f>ISNUMBER(SEARCH($J$1,Tabla35[[#This Row],[DATO PCGEM19]],1))</f>
        <v>0</v>
      </c>
    </row>
    <row r="2843" spans="1:7" ht="15" x14ac:dyDescent="0.25">
      <c r="A2843" s="20">
        <v>6921</v>
      </c>
      <c r="B2843" t="s">
        <v>1206</v>
      </c>
      <c r="C2843" s="11" t="str">
        <f t="shared" si="45"/>
        <v>Divisionaria</v>
      </c>
      <c r="D2843" s="13"/>
      <c r="F2843" s="1" t="str">
        <f>CONCATENATE(Tabla13[[#This Row],[CODIGO CONTABLE]]," ",Tabla13[[#This Row],[DENOMINACIÓN]])</f>
        <v>6921 Productos terminados-exportación</v>
      </c>
      <c r="G2843" s="1" t="b">
        <f>ISNUMBER(SEARCH($J$1,Tabla35[[#This Row],[DATO PCGEM19]],1))</f>
        <v>0</v>
      </c>
    </row>
    <row r="2844" spans="1:7" ht="15" x14ac:dyDescent="0.25">
      <c r="A2844" s="20">
        <v>69211</v>
      </c>
      <c r="B2844" t="s">
        <v>1199</v>
      </c>
      <c r="C2844" s="11" t="str">
        <f t="shared" si="45"/>
        <v>Subdivisionaria</v>
      </c>
      <c r="D2844" s="13"/>
      <c r="F2844" s="1" t="str">
        <f>CONCATENATE(Tabla13[[#This Row],[CODIGO CONTABLE]]," ",Tabla13[[#This Row],[DENOMINACIÓN]])</f>
        <v>69211 Terceros</v>
      </c>
      <c r="G2844" s="1" t="b">
        <f>ISNUMBER(SEARCH($J$1,Tabla35[[#This Row],[DATO PCGEM19]],1))</f>
        <v>0</v>
      </c>
    </row>
    <row r="2845" spans="1:7" ht="15" x14ac:dyDescent="0.25">
      <c r="A2845" s="21">
        <v>692111</v>
      </c>
      <c r="B2845" t="s">
        <v>1207</v>
      </c>
      <c r="C2845" s="11" t="str">
        <f t="shared" si="45"/>
        <v>Analítica</v>
      </c>
      <c r="D2845" s="13"/>
      <c r="F2845" s="1" t="str">
        <f>CONCATENATE(Tabla13[[#This Row],[CODIGO CONTABLE]]," ",Tabla13[[#This Row],[DENOMINACIÓN]])</f>
        <v>692111 Productos terminados-exportación terceros</v>
      </c>
      <c r="G2845" s="1" t="b">
        <f>ISNUMBER(SEARCH($J$1,Tabla35[[#This Row],[DATO PCGEM19]],1))</f>
        <v>0</v>
      </c>
    </row>
    <row r="2846" spans="1:7" ht="15" x14ac:dyDescent="0.25">
      <c r="A2846" s="20">
        <v>69212</v>
      </c>
      <c r="B2846" t="s">
        <v>1201</v>
      </c>
      <c r="C2846" s="11" t="str">
        <f t="shared" si="45"/>
        <v>Subdivisionaria</v>
      </c>
      <c r="D2846" s="13"/>
      <c r="F2846" s="1" t="str">
        <f>CONCATENATE(Tabla13[[#This Row],[CODIGO CONTABLE]]," ",Tabla13[[#This Row],[DENOMINACIÓN]])</f>
        <v>69212 Relacionadas</v>
      </c>
      <c r="G2846" s="1" t="b">
        <f>ISNUMBER(SEARCH($J$1,Tabla35[[#This Row],[DATO PCGEM19]],1))</f>
        <v>0</v>
      </c>
    </row>
    <row r="2847" spans="1:7" ht="15" x14ac:dyDescent="0.25">
      <c r="A2847" s="21">
        <v>692121</v>
      </c>
      <c r="B2847" t="s">
        <v>1208</v>
      </c>
      <c r="C2847" s="11" t="str">
        <f t="shared" si="45"/>
        <v>Analítica</v>
      </c>
      <c r="D2847" s="13"/>
      <c r="F2847" s="1" t="str">
        <f>CONCATENATE(Tabla13[[#This Row],[CODIGO CONTABLE]]," ",Tabla13[[#This Row],[DENOMINACIÓN]])</f>
        <v>692121 Productos terminados-exportación relacionadas</v>
      </c>
      <c r="G2847" s="1" t="b">
        <f>ISNUMBER(SEARCH($J$1,Tabla35[[#This Row],[DATO PCGEM19]],1))</f>
        <v>0</v>
      </c>
    </row>
    <row r="2848" spans="1:7" ht="15" x14ac:dyDescent="0.25">
      <c r="A2848" s="20">
        <v>6922</v>
      </c>
      <c r="B2848" t="s">
        <v>1209</v>
      </c>
      <c r="C2848" s="11" t="str">
        <f t="shared" si="45"/>
        <v>Divisionaria</v>
      </c>
      <c r="D2848" s="13"/>
      <c r="F2848" s="1" t="str">
        <f>CONCATENATE(Tabla13[[#This Row],[CODIGO CONTABLE]]," ",Tabla13[[#This Row],[DENOMINACIÓN]])</f>
        <v>6922 Productos terminados-venta local</v>
      </c>
      <c r="G2848" s="1" t="b">
        <f>ISNUMBER(SEARCH($J$1,Tabla35[[#This Row],[DATO PCGEM19]],1))</f>
        <v>0</v>
      </c>
    </row>
    <row r="2849" spans="1:7" ht="15" x14ac:dyDescent="0.25">
      <c r="A2849" s="20">
        <v>69221</v>
      </c>
      <c r="B2849" t="s">
        <v>1199</v>
      </c>
      <c r="C2849" s="11" t="str">
        <f t="shared" si="45"/>
        <v>Subdivisionaria</v>
      </c>
      <c r="D2849" s="13"/>
      <c r="F2849" s="1" t="str">
        <f>CONCATENATE(Tabla13[[#This Row],[CODIGO CONTABLE]]," ",Tabla13[[#This Row],[DENOMINACIÓN]])</f>
        <v>69221 Terceros</v>
      </c>
      <c r="G2849" s="1" t="b">
        <f>ISNUMBER(SEARCH($J$1,Tabla35[[#This Row],[DATO PCGEM19]],1))</f>
        <v>0</v>
      </c>
    </row>
    <row r="2850" spans="1:7" ht="15" x14ac:dyDescent="0.25">
      <c r="A2850" s="21">
        <v>692211</v>
      </c>
      <c r="B2850" t="s">
        <v>1210</v>
      </c>
      <c r="C2850" s="11" t="str">
        <f t="shared" si="45"/>
        <v>Analítica</v>
      </c>
      <c r="D2850" s="13"/>
      <c r="F2850" s="1" t="str">
        <f>CONCATENATE(Tabla13[[#This Row],[CODIGO CONTABLE]]," ",Tabla13[[#This Row],[DENOMINACIÓN]])</f>
        <v>692211 Productos terminados-venta local terceros</v>
      </c>
      <c r="G2850" s="1" t="b">
        <f>ISNUMBER(SEARCH($J$1,Tabla35[[#This Row],[DATO PCGEM19]],1))</f>
        <v>0</v>
      </c>
    </row>
    <row r="2851" spans="1:7" ht="15" x14ac:dyDescent="0.25">
      <c r="A2851" s="20">
        <v>69222</v>
      </c>
      <c r="B2851" t="s">
        <v>1201</v>
      </c>
      <c r="C2851" s="11" t="str">
        <f t="shared" si="45"/>
        <v>Subdivisionaria</v>
      </c>
      <c r="D2851" s="13"/>
      <c r="F2851" s="1" t="str">
        <f>CONCATENATE(Tabla13[[#This Row],[CODIGO CONTABLE]]," ",Tabla13[[#This Row],[DENOMINACIÓN]])</f>
        <v>69222 Relacionadas</v>
      </c>
      <c r="G2851" s="1" t="b">
        <f>ISNUMBER(SEARCH($J$1,Tabla35[[#This Row],[DATO PCGEM19]],1))</f>
        <v>0</v>
      </c>
    </row>
    <row r="2852" spans="1:7" ht="15" x14ac:dyDescent="0.25">
      <c r="A2852" s="21">
        <v>692221</v>
      </c>
      <c r="B2852" t="s">
        <v>1211</v>
      </c>
      <c r="C2852" s="11" t="str">
        <f t="shared" si="45"/>
        <v>Analítica</v>
      </c>
      <c r="D2852" s="13"/>
      <c r="F2852" s="1" t="str">
        <f>CONCATENATE(Tabla13[[#This Row],[CODIGO CONTABLE]]," ",Tabla13[[#This Row],[DENOMINACIÓN]])</f>
        <v>692221 Productos terminados-venta local relacionadas</v>
      </c>
      <c r="G2852" s="1" t="b">
        <f>ISNUMBER(SEARCH($J$1,Tabla35[[#This Row],[DATO PCGEM19]],1))</f>
        <v>0</v>
      </c>
    </row>
    <row r="2853" spans="1:7" ht="15" x14ac:dyDescent="0.25">
      <c r="A2853" s="20">
        <v>6923</v>
      </c>
      <c r="B2853" t="s">
        <v>1212</v>
      </c>
      <c r="C2853" s="11" t="str">
        <f t="shared" si="45"/>
        <v>Divisionaria</v>
      </c>
      <c r="D2853" s="13"/>
      <c r="F2853" s="1" t="str">
        <f>CONCATENATE(Tabla13[[#This Row],[CODIGO CONTABLE]]," ",Tabla13[[#This Row],[DENOMINACIÓN]])</f>
        <v>6923 Costos de financiación-productos terminados</v>
      </c>
      <c r="G2853" s="1" t="b">
        <f>ISNUMBER(SEARCH($J$1,Tabla35[[#This Row],[DATO PCGEM19]],1))</f>
        <v>0</v>
      </c>
    </row>
    <row r="2854" spans="1:7" ht="15" x14ac:dyDescent="0.25">
      <c r="A2854" s="20">
        <v>69231</v>
      </c>
      <c r="B2854" t="s">
        <v>1199</v>
      </c>
      <c r="C2854" s="11" t="str">
        <f t="shared" si="45"/>
        <v>Subdivisionaria</v>
      </c>
      <c r="D2854" s="13"/>
      <c r="F2854" s="1" t="str">
        <f>CONCATENATE(Tabla13[[#This Row],[CODIGO CONTABLE]]," ",Tabla13[[#This Row],[DENOMINACIÓN]])</f>
        <v>69231 Terceros</v>
      </c>
      <c r="G2854" s="1" t="b">
        <f>ISNUMBER(SEARCH($J$1,Tabla35[[#This Row],[DATO PCGEM19]],1))</f>
        <v>0</v>
      </c>
    </row>
    <row r="2855" spans="1:7" ht="15" x14ac:dyDescent="0.25">
      <c r="A2855" s="21">
        <v>692311</v>
      </c>
      <c r="B2855" t="s">
        <v>1213</v>
      </c>
      <c r="C2855" s="11" t="str">
        <f t="shared" si="45"/>
        <v>Analítica</v>
      </c>
      <c r="D2855" s="13"/>
      <c r="F2855" s="1" t="str">
        <f>CONCATENATE(Tabla13[[#This Row],[CODIGO CONTABLE]]," ",Tabla13[[#This Row],[DENOMINACIÓN]])</f>
        <v>692311 Costos de financiación-productos terminados terceros</v>
      </c>
      <c r="G2855" s="1" t="b">
        <f>ISNUMBER(SEARCH($J$1,Tabla35[[#This Row],[DATO PCGEM19]],1))</f>
        <v>0</v>
      </c>
    </row>
    <row r="2856" spans="1:7" ht="15" x14ac:dyDescent="0.25">
      <c r="A2856" s="20">
        <v>69232</v>
      </c>
      <c r="B2856" t="s">
        <v>1201</v>
      </c>
      <c r="C2856" s="11" t="str">
        <f t="shared" si="45"/>
        <v>Subdivisionaria</v>
      </c>
      <c r="D2856" s="13"/>
      <c r="F2856" s="1" t="str">
        <f>CONCATENATE(Tabla13[[#This Row],[CODIGO CONTABLE]]," ",Tabla13[[#This Row],[DENOMINACIÓN]])</f>
        <v>69232 Relacionadas</v>
      </c>
      <c r="G2856" s="1" t="b">
        <f>ISNUMBER(SEARCH($J$1,Tabla35[[#This Row],[DATO PCGEM19]],1))</f>
        <v>0</v>
      </c>
    </row>
    <row r="2857" spans="1:7" ht="15" x14ac:dyDescent="0.25">
      <c r="A2857" s="21">
        <v>692321</v>
      </c>
      <c r="B2857" t="s">
        <v>1214</v>
      </c>
      <c r="C2857" s="11" t="str">
        <f t="shared" si="45"/>
        <v>Analítica</v>
      </c>
      <c r="D2857" s="13"/>
      <c r="F2857" s="1" t="str">
        <f>CONCATENATE(Tabla13[[#This Row],[CODIGO CONTABLE]]," ",Tabla13[[#This Row],[DENOMINACIÓN]])</f>
        <v>692321 Costos de financiación-productos terminados relacionadas</v>
      </c>
      <c r="G2857" s="1" t="b">
        <f>ISNUMBER(SEARCH($J$1,Tabla35[[#This Row],[DATO PCGEM19]],1))</f>
        <v>0</v>
      </c>
    </row>
    <row r="2858" spans="1:7" ht="15" x14ac:dyDescent="0.25">
      <c r="A2858" s="20">
        <v>6924</v>
      </c>
      <c r="B2858" t="s">
        <v>1215</v>
      </c>
      <c r="C2858" s="11" t="str">
        <f t="shared" si="45"/>
        <v>Divisionaria</v>
      </c>
      <c r="D2858" s="13"/>
      <c r="F2858" s="1" t="str">
        <f>CONCATENATE(Tabla13[[#This Row],[CODIGO CONTABLE]]," ",Tabla13[[#This Row],[DENOMINACIÓN]])</f>
        <v>6924 Costos de producción no absorbido-productos terminados</v>
      </c>
      <c r="G2858" s="1" t="b">
        <f>ISNUMBER(SEARCH($J$1,Tabla35[[#This Row],[DATO PCGEM19]],1))</f>
        <v>0</v>
      </c>
    </row>
    <row r="2859" spans="1:7" ht="15" x14ac:dyDescent="0.25">
      <c r="A2859" s="21">
        <v>692401</v>
      </c>
      <c r="B2859" t="s">
        <v>1215</v>
      </c>
      <c r="C2859" s="11" t="str">
        <f t="shared" si="45"/>
        <v>Analítica</v>
      </c>
      <c r="D2859" s="13"/>
      <c r="F2859" s="1" t="str">
        <f>CONCATENATE(Tabla13[[#This Row],[CODIGO CONTABLE]]," ",Tabla13[[#This Row],[DENOMINACIÓN]])</f>
        <v>692401 Costos de producción no absorbido-productos terminados</v>
      </c>
      <c r="G2859" s="1" t="b">
        <f>ISNUMBER(SEARCH($J$1,Tabla35[[#This Row],[DATO PCGEM19]],1))</f>
        <v>0</v>
      </c>
    </row>
    <row r="2860" spans="1:7" ht="15" x14ac:dyDescent="0.25">
      <c r="A2860" s="20">
        <v>6925</v>
      </c>
      <c r="B2860" t="s">
        <v>1216</v>
      </c>
      <c r="C2860" s="11" t="str">
        <f t="shared" si="45"/>
        <v>Divisionaria</v>
      </c>
      <c r="D2860" s="13"/>
      <c r="F2860" s="1" t="str">
        <f>CONCATENATE(Tabla13[[#This Row],[CODIGO CONTABLE]]," ",Tabla13[[#This Row],[DENOMINACIÓN]])</f>
        <v>6925 Costo de ineficiencia-productos terminados</v>
      </c>
      <c r="G2860" s="1" t="b">
        <f>ISNUMBER(SEARCH($J$1,Tabla35[[#This Row],[DATO PCGEM19]],1))</f>
        <v>0</v>
      </c>
    </row>
    <row r="2861" spans="1:7" ht="15" x14ac:dyDescent="0.25">
      <c r="A2861" s="21">
        <v>692501</v>
      </c>
      <c r="B2861" t="s">
        <v>1216</v>
      </c>
      <c r="C2861" s="11" t="str">
        <f t="shared" si="45"/>
        <v>Analítica</v>
      </c>
      <c r="D2861" s="13"/>
      <c r="F2861" s="1" t="str">
        <f>CONCATENATE(Tabla13[[#This Row],[CODIGO CONTABLE]]," ",Tabla13[[#This Row],[DENOMINACIÓN]])</f>
        <v>692501 Costo de ineficiencia-productos terminados</v>
      </c>
      <c r="G2861" s="1" t="b">
        <f>ISNUMBER(SEARCH($J$1,Tabla35[[#This Row],[DATO PCGEM19]],1))</f>
        <v>0</v>
      </c>
    </row>
    <row r="2862" spans="1:7" ht="15" x14ac:dyDescent="0.25">
      <c r="A2862" s="20">
        <v>693</v>
      </c>
      <c r="B2862" t="s">
        <v>337</v>
      </c>
      <c r="C2862" s="11" t="str">
        <f t="shared" si="45"/>
        <v>Subcuenta</v>
      </c>
      <c r="D2862" s="13"/>
      <c r="F2862" s="1" t="str">
        <f>CONCATENATE(Tabla13[[#This Row],[CODIGO CONTABLE]]," ",Tabla13[[#This Row],[DENOMINACIÓN]])</f>
        <v>693 Servicios terminados</v>
      </c>
      <c r="G2862" s="1" t="b">
        <f>ISNUMBER(SEARCH($J$1,Tabla35[[#This Row],[DATO PCGEM19]],1))</f>
        <v>0</v>
      </c>
    </row>
    <row r="2863" spans="1:7" ht="15" x14ac:dyDescent="0.25">
      <c r="A2863" s="20">
        <v>6931</v>
      </c>
      <c r="B2863" t="s">
        <v>1217</v>
      </c>
      <c r="C2863" s="11" t="str">
        <f t="shared" si="45"/>
        <v>Divisionaria</v>
      </c>
      <c r="D2863" s="13"/>
      <c r="F2863" s="1" t="str">
        <f>CONCATENATE(Tabla13[[#This Row],[CODIGO CONTABLE]]," ",Tabla13[[#This Row],[DENOMINACIÓN]])</f>
        <v>6931 Servicios-exportación</v>
      </c>
      <c r="G2863" s="1" t="b">
        <f>ISNUMBER(SEARCH($J$1,Tabla35[[#This Row],[DATO PCGEM19]],1))</f>
        <v>0</v>
      </c>
    </row>
    <row r="2864" spans="1:7" ht="15" x14ac:dyDescent="0.25">
      <c r="A2864" s="20">
        <v>69311</v>
      </c>
      <c r="B2864" t="s">
        <v>1199</v>
      </c>
      <c r="C2864" s="11" t="str">
        <f t="shared" si="45"/>
        <v>Subdivisionaria</v>
      </c>
      <c r="D2864" s="13"/>
      <c r="F2864" s="1" t="str">
        <f>CONCATENATE(Tabla13[[#This Row],[CODIGO CONTABLE]]," ",Tabla13[[#This Row],[DENOMINACIÓN]])</f>
        <v>69311 Terceros</v>
      </c>
      <c r="G2864" s="1" t="b">
        <f>ISNUMBER(SEARCH($J$1,Tabla35[[#This Row],[DATO PCGEM19]],1))</f>
        <v>0</v>
      </c>
    </row>
    <row r="2865" spans="1:7" ht="15" x14ac:dyDescent="0.25">
      <c r="A2865" s="21">
        <v>693111</v>
      </c>
      <c r="B2865" t="s">
        <v>1218</v>
      </c>
      <c r="C2865" s="11" t="str">
        <f t="shared" si="45"/>
        <v>Analítica</v>
      </c>
      <c r="D2865" s="13"/>
      <c r="F2865" s="1" t="str">
        <f>CONCATENATE(Tabla13[[#This Row],[CODIGO CONTABLE]]," ",Tabla13[[#This Row],[DENOMINACIÓN]])</f>
        <v>693111 Servicios-exportación terceros</v>
      </c>
      <c r="G2865" s="1" t="b">
        <f>ISNUMBER(SEARCH($J$1,Tabla35[[#This Row],[DATO PCGEM19]],1))</f>
        <v>0</v>
      </c>
    </row>
    <row r="2866" spans="1:7" ht="15" x14ac:dyDescent="0.25">
      <c r="A2866" s="20">
        <v>69312</v>
      </c>
      <c r="B2866" t="s">
        <v>1201</v>
      </c>
      <c r="C2866" s="11" t="str">
        <f t="shared" si="45"/>
        <v>Subdivisionaria</v>
      </c>
      <c r="D2866" s="13"/>
      <c r="F2866" s="1" t="str">
        <f>CONCATENATE(Tabla13[[#This Row],[CODIGO CONTABLE]]," ",Tabla13[[#This Row],[DENOMINACIÓN]])</f>
        <v>69312 Relacionadas</v>
      </c>
      <c r="G2866" s="1" t="b">
        <f>ISNUMBER(SEARCH($J$1,Tabla35[[#This Row],[DATO PCGEM19]],1))</f>
        <v>0</v>
      </c>
    </row>
    <row r="2867" spans="1:7" ht="15" x14ac:dyDescent="0.25">
      <c r="A2867" s="21">
        <v>693121</v>
      </c>
      <c r="B2867" t="s">
        <v>1219</v>
      </c>
      <c r="C2867" s="11" t="str">
        <f t="shared" si="45"/>
        <v>Analítica</v>
      </c>
      <c r="D2867" s="13"/>
      <c r="F2867" s="1" t="str">
        <f>CONCATENATE(Tabla13[[#This Row],[CODIGO CONTABLE]]," ",Tabla13[[#This Row],[DENOMINACIÓN]])</f>
        <v>693121 Servicios-exportación relacionadas</v>
      </c>
      <c r="G2867" s="1" t="b">
        <f>ISNUMBER(SEARCH($J$1,Tabla35[[#This Row],[DATO PCGEM19]],1))</f>
        <v>0</v>
      </c>
    </row>
    <row r="2868" spans="1:7" ht="15" x14ac:dyDescent="0.25">
      <c r="A2868" s="20">
        <v>6932</v>
      </c>
      <c r="B2868" t="s">
        <v>1220</v>
      </c>
      <c r="C2868" s="11" t="str">
        <f t="shared" si="45"/>
        <v>Divisionaria</v>
      </c>
      <c r="D2868" s="13"/>
      <c r="F2868" s="1" t="str">
        <f>CONCATENATE(Tabla13[[#This Row],[CODIGO CONTABLE]]," ",Tabla13[[#This Row],[DENOMINACIÓN]])</f>
        <v>6932 Servicios-local</v>
      </c>
      <c r="G2868" s="1" t="b">
        <f>ISNUMBER(SEARCH($J$1,Tabla35[[#This Row],[DATO PCGEM19]],1))</f>
        <v>0</v>
      </c>
    </row>
    <row r="2869" spans="1:7" ht="15" x14ac:dyDescent="0.25">
      <c r="A2869" s="20">
        <v>69321</v>
      </c>
      <c r="B2869" t="s">
        <v>1199</v>
      </c>
      <c r="C2869" s="11" t="str">
        <f t="shared" si="45"/>
        <v>Subdivisionaria</v>
      </c>
      <c r="D2869" s="13"/>
      <c r="F2869" s="1" t="str">
        <f>CONCATENATE(Tabla13[[#This Row],[CODIGO CONTABLE]]," ",Tabla13[[#This Row],[DENOMINACIÓN]])</f>
        <v>69321 Terceros</v>
      </c>
      <c r="G2869" s="1" t="b">
        <f>ISNUMBER(SEARCH($J$1,Tabla35[[#This Row],[DATO PCGEM19]],1))</f>
        <v>0</v>
      </c>
    </row>
    <row r="2870" spans="1:7" ht="15" x14ac:dyDescent="0.25">
      <c r="A2870" s="21">
        <v>693211</v>
      </c>
      <c r="B2870" t="s">
        <v>1221</v>
      </c>
      <c r="C2870" s="11" t="str">
        <f t="shared" si="45"/>
        <v>Analítica</v>
      </c>
      <c r="D2870" s="13"/>
      <c r="F2870" s="1" t="str">
        <f>CONCATENATE(Tabla13[[#This Row],[CODIGO CONTABLE]]," ",Tabla13[[#This Row],[DENOMINACIÓN]])</f>
        <v>693211 Servicios-local terceros</v>
      </c>
      <c r="G2870" s="1" t="b">
        <f>ISNUMBER(SEARCH($J$1,Tabla35[[#This Row],[DATO PCGEM19]],1))</f>
        <v>0</v>
      </c>
    </row>
    <row r="2871" spans="1:7" ht="15" x14ac:dyDescent="0.25">
      <c r="A2871" s="20">
        <v>69322</v>
      </c>
      <c r="B2871" t="s">
        <v>1201</v>
      </c>
      <c r="C2871" s="11" t="str">
        <f t="shared" si="45"/>
        <v>Subdivisionaria</v>
      </c>
      <c r="D2871" s="13"/>
      <c r="F2871" s="1" t="str">
        <f>CONCATENATE(Tabla13[[#This Row],[CODIGO CONTABLE]]," ",Tabla13[[#This Row],[DENOMINACIÓN]])</f>
        <v>69322 Relacionadas</v>
      </c>
      <c r="G2871" s="1" t="b">
        <f>ISNUMBER(SEARCH($J$1,Tabla35[[#This Row],[DATO PCGEM19]],1))</f>
        <v>0</v>
      </c>
    </row>
    <row r="2872" spans="1:7" ht="15" x14ac:dyDescent="0.25">
      <c r="A2872" s="21">
        <v>693221</v>
      </c>
      <c r="B2872" t="s">
        <v>1222</v>
      </c>
      <c r="C2872" s="11" t="str">
        <f t="shared" si="45"/>
        <v>Analítica</v>
      </c>
      <c r="D2872" s="13"/>
      <c r="F2872" s="1" t="str">
        <f>CONCATENATE(Tabla13[[#This Row],[CODIGO CONTABLE]]," ",Tabla13[[#This Row],[DENOMINACIÓN]])</f>
        <v>693221 Servicios-local relacionadas</v>
      </c>
      <c r="G2872" s="1" t="b">
        <f>ISNUMBER(SEARCH($J$1,Tabla35[[#This Row],[DATO PCGEM19]],1))</f>
        <v>0</v>
      </c>
    </row>
    <row r="2873" spans="1:7" ht="15" x14ac:dyDescent="0.25">
      <c r="A2873" s="20">
        <v>694</v>
      </c>
      <c r="B2873" t="s">
        <v>454</v>
      </c>
      <c r="C2873" s="11" t="str">
        <f t="shared" si="45"/>
        <v>Subcuenta</v>
      </c>
      <c r="D2873" s="13"/>
      <c r="F2873" s="1" t="str">
        <f>CONCATENATE(Tabla13[[#This Row],[CODIGO CONTABLE]]," ",Tabla13[[#This Row],[DENOMINACIÓN]])</f>
        <v>694 Subproductos, desechos y desperdicios</v>
      </c>
      <c r="G2873" s="1" t="b">
        <f>ISNUMBER(SEARCH($J$1,Tabla35[[#This Row],[DATO PCGEM19]],1))</f>
        <v>0</v>
      </c>
    </row>
    <row r="2874" spans="1:7" ht="15" x14ac:dyDescent="0.25">
      <c r="A2874" s="20">
        <v>6941</v>
      </c>
      <c r="B2874" t="s">
        <v>339</v>
      </c>
      <c r="C2874" s="11" t="str">
        <f t="shared" si="45"/>
        <v>Divisionaria</v>
      </c>
      <c r="D2874" s="13"/>
      <c r="F2874" s="1" t="str">
        <f>CONCATENATE(Tabla13[[#This Row],[CODIGO CONTABLE]]," ",Tabla13[[#This Row],[DENOMINACIÓN]])</f>
        <v>6941 Subproductos</v>
      </c>
      <c r="G2874" s="1" t="b">
        <f>ISNUMBER(SEARCH($J$1,Tabla35[[#This Row],[DATO PCGEM19]],1))</f>
        <v>0</v>
      </c>
    </row>
    <row r="2875" spans="1:7" ht="15" x14ac:dyDescent="0.25">
      <c r="A2875" s="20">
        <v>69411</v>
      </c>
      <c r="B2875" t="s">
        <v>1199</v>
      </c>
      <c r="C2875" s="11" t="str">
        <f t="shared" si="45"/>
        <v>Subdivisionaria</v>
      </c>
      <c r="D2875" s="13"/>
      <c r="F2875" s="1" t="str">
        <f>CONCATENATE(Tabla13[[#This Row],[CODIGO CONTABLE]]," ",Tabla13[[#This Row],[DENOMINACIÓN]])</f>
        <v>69411 Terceros</v>
      </c>
      <c r="G2875" s="1" t="b">
        <f>ISNUMBER(SEARCH($J$1,Tabla35[[#This Row],[DATO PCGEM19]],1))</f>
        <v>0</v>
      </c>
    </row>
    <row r="2876" spans="1:7" ht="15" x14ac:dyDescent="0.25">
      <c r="A2876" s="21">
        <v>694111</v>
      </c>
      <c r="B2876" t="s">
        <v>1223</v>
      </c>
      <c r="C2876" s="11" t="str">
        <f t="shared" si="45"/>
        <v>Analítica</v>
      </c>
      <c r="D2876" s="13"/>
      <c r="F2876" s="1" t="str">
        <f>CONCATENATE(Tabla13[[#This Row],[CODIGO CONTABLE]]," ",Tabla13[[#This Row],[DENOMINACIÓN]])</f>
        <v>694111 Subproductos terceros</v>
      </c>
      <c r="G2876" s="1" t="b">
        <f>ISNUMBER(SEARCH($J$1,Tabla35[[#This Row],[DATO PCGEM19]],1))</f>
        <v>0</v>
      </c>
    </row>
    <row r="2877" spans="1:7" ht="15" x14ac:dyDescent="0.25">
      <c r="A2877" s="20">
        <v>69412</v>
      </c>
      <c r="B2877" t="s">
        <v>1201</v>
      </c>
      <c r="C2877" s="11" t="str">
        <f t="shared" si="45"/>
        <v>Subdivisionaria</v>
      </c>
      <c r="D2877" s="13"/>
      <c r="F2877" s="1" t="str">
        <f>CONCATENATE(Tabla13[[#This Row],[CODIGO CONTABLE]]," ",Tabla13[[#This Row],[DENOMINACIÓN]])</f>
        <v>69412 Relacionadas</v>
      </c>
      <c r="G2877" s="1" t="b">
        <f>ISNUMBER(SEARCH($J$1,Tabla35[[#This Row],[DATO PCGEM19]],1))</f>
        <v>0</v>
      </c>
    </row>
    <row r="2878" spans="1:7" ht="15" x14ac:dyDescent="0.25">
      <c r="A2878" s="21">
        <v>694121</v>
      </c>
      <c r="B2878" t="s">
        <v>1224</v>
      </c>
      <c r="C2878" s="11" t="str">
        <f t="shared" si="45"/>
        <v>Analítica</v>
      </c>
      <c r="D2878" s="13"/>
      <c r="F2878" s="1" t="str">
        <f>CONCATENATE(Tabla13[[#This Row],[CODIGO CONTABLE]]," ",Tabla13[[#This Row],[DENOMINACIÓN]])</f>
        <v>694121 Subproductos relacionadas</v>
      </c>
      <c r="G2878" s="1" t="b">
        <f>ISNUMBER(SEARCH($J$1,Tabla35[[#This Row],[DATO PCGEM19]],1))</f>
        <v>0</v>
      </c>
    </row>
    <row r="2879" spans="1:7" ht="15" x14ac:dyDescent="0.25">
      <c r="A2879" s="20">
        <v>6942</v>
      </c>
      <c r="B2879" t="s">
        <v>340</v>
      </c>
      <c r="C2879" s="11" t="str">
        <f t="shared" si="45"/>
        <v>Divisionaria</v>
      </c>
      <c r="D2879" s="13"/>
      <c r="F2879" s="1" t="str">
        <f>CONCATENATE(Tabla13[[#This Row],[CODIGO CONTABLE]]," ",Tabla13[[#This Row],[DENOMINACIÓN]])</f>
        <v>6942 Desechos y desperdicios</v>
      </c>
      <c r="G2879" s="1" t="b">
        <f>ISNUMBER(SEARCH($J$1,Tabla35[[#This Row],[DATO PCGEM19]],1))</f>
        <v>0</v>
      </c>
    </row>
    <row r="2880" spans="1:7" ht="15" x14ac:dyDescent="0.25">
      <c r="A2880" s="20">
        <v>69421</v>
      </c>
      <c r="B2880" t="s">
        <v>1199</v>
      </c>
      <c r="C2880" s="11" t="str">
        <f t="shared" si="45"/>
        <v>Subdivisionaria</v>
      </c>
      <c r="D2880" s="13"/>
      <c r="F2880" s="1" t="str">
        <f>CONCATENATE(Tabla13[[#This Row],[CODIGO CONTABLE]]," ",Tabla13[[#This Row],[DENOMINACIÓN]])</f>
        <v>69421 Terceros</v>
      </c>
      <c r="G2880" s="1" t="b">
        <f>ISNUMBER(SEARCH($J$1,Tabla35[[#This Row],[DATO PCGEM19]],1))</f>
        <v>0</v>
      </c>
    </row>
    <row r="2881" spans="1:7" ht="15" x14ac:dyDescent="0.25">
      <c r="A2881" s="21">
        <v>694211</v>
      </c>
      <c r="B2881" t="s">
        <v>1225</v>
      </c>
      <c r="C2881" s="11" t="str">
        <f t="shared" si="45"/>
        <v>Analítica</v>
      </c>
      <c r="D2881" s="13"/>
      <c r="F2881" s="1" t="str">
        <f>CONCATENATE(Tabla13[[#This Row],[CODIGO CONTABLE]]," ",Tabla13[[#This Row],[DENOMINACIÓN]])</f>
        <v>694211 Desechos y desperdicios terceros</v>
      </c>
      <c r="G2881" s="1" t="b">
        <f>ISNUMBER(SEARCH($J$1,Tabla35[[#This Row],[DATO PCGEM19]],1))</f>
        <v>0</v>
      </c>
    </row>
    <row r="2882" spans="1:7" ht="15" x14ac:dyDescent="0.25">
      <c r="A2882" s="20">
        <v>69422</v>
      </c>
      <c r="B2882" t="s">
        <v>1201</v>
      </c>
      <c r="C2882" s="11" t="str">
        <f t="shared" si="45"/>
        <v>Subdivisionaria</v>
      </c>
      <c r="D2882" s="13"/>
      <c r="F2882" s="1" t="str">
        <f>CONCATENATE(Tabla13[[#This Row],[CODIGO CONTABLE]]," ",Tabla13[[#This Row],[DENOMINACIÓN]])</f>
        <v>69422 Relacionadas</v>
      </c>
      <c r="G2882" s="1" t="b">
        <f>ISNUMBER(SEARCH($J$1,Tabla35[[#This Row],[DATO PCGEM19]],1))</f>
        <v>0</v>
      </c>
    </row>
    <row r="2883" spans="1:7" ht="15" x14ac:dyDescent="0.25">
      <c r="A2883" s="21">
        <v>694221</v>
      </c>
      <c r="B2883" t="s">
        <v>1226</v>
      </c>
      <c r="C2883" s="11" t="str">
        <f t="shared" si="45"/>
        <v>Analítica</v>
      </c>
      <c r="D2883" s="13"/>
      <c r="F2883" s="1" t="str">
        <f>CONCATENATE(Tabla13[[#This Row],[CODIGO CONTABLE]]," ",Tabla13[[#This Row],[DENOMINACIÓN]])</f>
        <v>694221 Desechos y desperdicios relacionadas</v>
      </c>
      <c r="G2883" s="1" t="b">
        <f>ISNUMBER(SEARCH($J$1,Tabla35[[#This Row],[DATO PCGEM19]],1))</f>
        <v>0</v>
      </c>
    </row>
    <row r="2884" spans="1:7" ht="15" x14ac:dyDescent="0.25">
      <c r="A2884" s="20">
        <v>695</v>
      </c>
      <c r="B2884" t="s">
        <v>1227</v>
      </c>
      <c r="C2884" s="11" t="str">
        <f t="shared" si="45"/>
        <v>Subcuenta</v>
      </c>
      <c r="D2884" s="13"/>
      <c r="F2884" s="1" t="str">
        <f>CONCATENATE(Tabla13[[#This Row],[CODIGO CONTABLE]]," ",Tabla13[[#This Row],[DENOMINACIÓN]])</f>
        <v>695 Gastos por desvalorización de inventarios al costo</v>
      </c>
      <c r="G2884" s="1" t="b">
        <f>ISNUMBER(SEARCH($J$1,Tabla35[[#This Row],[DATO PCGEM19]],1))</f>
        <v>0</v>
      </c>
    </row>
    <row r="2885" spans="1:7" ht="15" x14ac:dyDescent="0.25">
      <c r="A2885" s="20">
        <v>6951</v>
      </c>
      <c r="B2885" t="s">
        <v>328</v>
      </c>
      <c r="C2885" s="11" t="str">
        <f t="shared" si="45"/>
        <v>Divisionaria</v>
      </c>
      <c r="D2885" s="13"/>
      <c r="F2885" s="1" t="str">
        <f>CONCATENATE(Tabla13[[#This Row],[CODIGO CONTABLE]]," ",Tabla13[[#This Row],[DENOMINACIÓN]])</f>
        <v>6951 Mercaderías</v>
      </c>
      <c r="G2885" s="1" t="b">
        <f>ISNUMBER(SEARCH($J$1,Tabla35[[#This Row],[DATO PCGEM19]],1))</f>
        <v>0</v>
      </c>
    </row>
    <row r="2886" spans="1:7" ht="15" x14ac:dyDescent="0.25">
      <c r="A2886" s="21">
        <v>695101</v>
      </c>
      <c r="B2886" t="s">
        <v>328</v>
      </c>
      <c r="C2886" s="11" t="str">
        <f t="shared" si="45"/>
        <v>Analítica</v>
      </c>
      <c r="D2886" s="13"/>
      <c r="F2886" s="1" t="str">
        <f>CONCATENATE(Tabla13[[#This Row],[CODIGO CONTABLE]]," ",Tabla13[[#This Row],[DENOMINACIÓN]])</f>
        <v>695101 Mercaderías</v>
      </c>
      <c r="G2886" s="1" t="b">
        <f>ISNUMBER(SEARCH($J$1,Tabla35[[#This Row],[DATO PCGEM19]],1))</f>
        <v>0</v>
      </c>
    </row>
    <row r="2887" spans="1:7" ht="15" x14ac:dyDescent="0.25">
      <c r="A2887" s="20">
        <v>6952</v>
      </c>
      <c r="B2887" t="s">
        <v>331</v>
      </c>
      <c r="C2887" s="11" t="str">
        <f t="shared" si="45"/>
        <v>Divisionaria</v>
      </c>
      <c r="D2887" s="13"/>
      <c r="F2887" s="1" t="str">
        <f>CONCATENATE(Tabla13[[#This Row],[CODIGO CONTABLE]]," ",Tabla13[[#This Row],[DENOMINACIÓN]])</f>
        <v>6952 Productos terminados</v>
      </c>
      <c r="G2887" s="1" t="b">
        <f>ISNUMBER(SEARCH($J$1,Tabla35[[#This Row],[DATO PCGEM19]],1))</f>
        <v>0</v>
      </c>
    </row>
    <row r="2888" spans="1:7" ht="15" x14ac:dyDescent="0.25">
      <c r="A2888" s="21">
        <v>695201</v>
      </c>
      <c r="B2888" t="s">
        <v>331</v>
      </c>
      <c r="C2888" s="11" t="str">
        <f t="shared" si="45"/>
        <v>Analítica</v>
      </c>
      <c r="D2888" s="13"/>
      <c r="F2888" s="1" t="str">
        <f>CONCATENATE(Tabla13[[#This Row],[CODIGO CONTABLE]]," ",Tabla13[[#This Row],[DENOMINACIÓN]])</f>
        <v>695201 Productos terminados</v>
      </c>
      <c r="G2888" s="1" t="b">
        <f>ISNUMBER(SEARCH($J$1,Tabla35[[#This Row],[DATO PCGEM19]],1))</f>
        <v>0</v>
      </c>
    </row>
    <row r="2889" spans="1:7" ht="15" x14ac:dyDescent="0.25">
      <c r="A2889" s="20">
        <v>6953</v>
      </c>
      <c r="B2889" t="s">
        <v>454</v>
      </c>
      <c r="C2889" s="11" t="str">
        <f t="shared" si="45"/>
        <v>Divisionaria</v>
      </c>
      <c r="D2889" s="13"/>
      <c r="F2889" s="1" t="str">
        <f>CONCATENATE(Tabla13[[#This Row],[CODIGO CONTABLE]]," ",Tabla13[[#This Row],[DENOMINACIÓN]])</f>
        <v>6953 Subproductos, desechos y desperdicios</v>
      </c>
      <c r="G2889" s="1" t="b">
        <f>ISNUMBER(SEARCH($J$1,Tabla35[[#This Row],[DATO PCGEM19]],1))</f>
        <v>0</v>
      </c>
    </row>
    <row r="2890" spans="1:7" ht="15" x14ac:dyDescent="0.25">
      <c r="A2890" s="21">
        <v>695301</v>
      </c>
      <c r="B2890" t="s">
        <v>454</v>
      </c>
      <c r="C2890" s="11" t="str">
        <f t="shared" si="45"/>
        <v>Analítica</v>
      </c>
      <c r="D2890" s="13"/>
      <c r="F2890" s="1" t="str">
        <f>CONCATENATE(Tabla13[[#This Row],[CODIGO CONTABLE]]," ",Tabla13[[#This Row],[DENOMINACIÓN]])</f>
        <v>695301 Subproductos, desechos y desperdicios</v>
      </c>
      <c r="G2890" s="1" t="b">
        <f>ISNUMBER(SEARCH($J$1,Tabla35[[#This Row],[DATO PCGEM19]],1))</f>
        <v>0</v>
      </c>
    </row>
    <row r="2891" spans="1:7" ht="15" x14ac:dyDescent="0.25">
      <c r="A2891" s="20">
        <v>6954</v>
      </c>
      <c r="B2891" t="s">
        <v>341</v>
      </c>
      <c r="C2891" s="11" t="str">
        <f t="shared" si="45"/>
        <v>Divisionaria</v>
      </c>
      <c r="D2891" s="13"/>
      <c r="F2891" s="1" t="str">
        <f>CONCATENATE(Tabla13[[#This Row],[CODIGO CONTABLE]]," ",Tabla13[[#This Row],[DENOMINACIÓN]])</f>
        <v>6954 Productos en proceso</v>
      </c>
      <c r="G2891" s="1" t="b">
        <f>ISNUMBER(SEARCH($J$1,Tabla35[[#This Row],[DATO PCGEM19]],1))</f>
        <v>0</v>
      </c>
    </row>
    <row r="2892" spans="1:7" ht="15" x14ac:dyDescent="0.25">
      <c r="A2892" s="21">
        <v>695401</v>
      </c>
      <c r="B2892" t="s">
        <v>341</v>
      </c>
      <c r="C2892" s="11" t="str">
        <f t="shared" si="45"/>
        <v>Analítica</v>
      </c>
      <c r="D2892" s="13"/>
      <c r="F2892" s="1" t="str">
        <f>CONCATENATE(Tabla13[[#This Row],[CODIGO CONTABLE]]," ",Tabla13[[#This Row],[DENOMINACIÓN]])</f>
        <v>695401 Productos en proceso</v>
      </c>
      <c r="G2892" s="1" t="b">
        <f>ISNUMBER(SEARCH($J$1,Tabla35[[#This Row],[DATO PCGEM19]],1))</f>
        <v>0</v>
      </c>
    </row>
    <row r="2893" spans="1:7" ht="15" x14ac:dyDescent="0.25">
      <c r="A2893" s="20">
        <v>6955</v>
      </c>
      <c r="B2893" t="s">
        <v>347</v>
      </c>
      <c r="C2893" s="11" t="str">
        <f t="shared" si="45"/>
        <v>Divisionaria</v>
      </c>
      <c r="D2893" s="13"/>
      <c r="F2893" s="1" t="str">
        <f>CONCATENATE(Tabla13[[#This Row],[CODIGO CONTABLE]]," ",Tabla13[[#This Row],[DENOMINACIÓN]])</f>
        <v>6955 Materias primas</v>
      </c>
      <c r="G2893" s="1" t="b">
        <f>ISNUMBER(SEARCH($J$1,Tabla35[[#This Row],[DATO PCGEM19]],1))</f>
        <v>0</v>
      </c>
    </row>
    <row r="2894" spans="1:7" ht="15" x14ac:dyDescent="0.25">
      <c r="A2894" s="21">
        <v>695501</v>
      </c>
      <c r="B2894" t="s">
        <v>347</v>
      </c>
      <c r="C2894" s="11" t="str">
        <f t="shared" si="45"/>
        <v>Analítica</v>
      </c>
      <c r="D2894" s="13"/>
      <c r="F2894" s="1" t="str">
        <f>CONCATENATE(Tabla13[[#This Row],[CODIGO CONTABLE]]," ",Tabla13[[#This Row],[DENOMINACIÓN]])</f>
        <v>695501 Materias primas</v>
      </c>
      <c r="G2894" s="1" t="b">
        <f>ISNUMBER(SEARCH($J$1,Tabla35[[#This Row],[DATO PCGEM19]],1))</f>
        <v>0</v>
      </c>
    </row>
    <row r="2895" spans="1:7" ht="15" x14ac:dyDescent="0.25">
      <c r="A2895" s="20">
        <v>6956</v>
      </c>
      <c r="B2895" t="s">
        <v>451</v>
      </c>
      <c r="C2895" s="11" t="str">
        <f t="shared" si="45"/>
        <v>Divisionaria</v>
      </c>
      <c r="D2895" s="13"/>
      <c r="F2895" s="1" t="str">
        <f>CONCATENATE(Tabla13[[#This Row],[CODIGO CONTABLE]]," ",Tabla13[[#This Row],[DENOMINACIÓN]])</f>
        <v>6956 Materiales auxiliares, suministros y repuestos</v>
      </c>
      <c r="G2895" s="1" t="b">
        <f>ISNUMBER(SEARCH($J$1,Tabla35[[#This Row],[DATO PCGEM19]],1))</f>
        <v>0</v>
      </c>
    </row>
    <row r="2896" spans="1:7" ht="15" x14ac:dyDescent="0.25">
      <c r="A2896" s="21">
        <v>695601</v>
      </c>
      <c r="B2896" t="s">
        <v>451</v>
      </c>
      <c r="C2896" s="11" t="str">
        <f t="shared" si="45"/>
        <v>Analítica</v>
      </c>
      <c r="D2896" s="13"/>
      <c r="F2896" s="1" t="str">
        <f>CONCATENATE(Tabla13[[#This Row],[CODIGO CONTABLE]]," ",Tabla13[[#This Row],[DENOMINACIÓN]])</f>
        <v>695601 Materiales auxiliares, suministros y repuestos</v>
      </c>
      <c r="G2896" s="1" t="b">
        <f>ISNUMBER(SEARCH($J$1,Tabla35[[#This Row],[DATO PCGEM19]],1))</f>
        <v>0</v>
      </c>
    </row>
    <row r="2897" spans="1:7" ht="15" x14ac:dyDescent="0.25">
      <c r="A2897" s="20">
        <v>6957</v>
      </c>
      <c r="B2897" t="s">
        <v>452</v>
      </c>
      <c r="C2897" s="11" t="str">
        <f t="shared" si="45"/>
        <v>Divisionaria</v>
      </c>
      <c r="D2897" s="13"/>
      <c r="F2897" s="1" t="str">
        <f>CONCATENATE(Tabla13[[#This Row],[CODIGO CONTABLE]]," ",Tabla13[[#This Row],[DENOMINACIÓN]])</f>
        <v>6957 Envases y embalajes</v>
      </c>
      <c r="G2897" s="1" t="b">
        <f>ISNUMBER(SEARCH($J$1,Tabla35[[#This Row],[DATO PCGEM19]],1))</f>
        <v>0</v>
      </c>
    </row>
    <row r="2898" spans="1:7" ht="15" x14ac:dyDescent="0.25">
      <c r="A2898" s="21">
        <v>695701</v>
      </c>
      <c r="B2898" t="s">
        <v>452</v>
      </c>
      <c r="C2898" s="11" t="str">
        <f t="shared" si="45"/>
        <v>Analítica</v>
      </c>
      <c r="D2898" s="13"/>
      <c r="F2898" s="1" t="str">
        <f>CONCATENATE(Tabla13[[#This Row],[CODIGO CONTABLE]]," ",Tabla13[[#This Row],[DENOMINACIÓN]])</f>
        <v>695701 Envases y embalajes</v>
      </c>
      <c r="G2898" s="1" t="b">
        <f>ISNUMBER(SEARCH($J$1,Tabla35[[#This Row],[DATO PCGEM19]],1))</f>
        <v>0</v>
      </c>
    </row>
    <row r="2899" spans="1:7" ht="15" x14ac:dyDescent="0.25">
      <c r="A2899" s="20">
        <v>6958</v>
      </c>
      <c r="B2899" t="s">
        <v>1228</v>
      </c>
      <c r="C2899" s="11" t="str">
        <f t="shared" si="45"/>
        <v>Divisionaria</v>
      </c>
      <c r="D2899" s="13"/>
      <c r="F2899" s="1" t="str">
        <f>CONCATENATE(Tabla13[[#This Row],[CODIGO CONTABLE]]," ",Tabla13[[#This Row],[DENOMINACIÓN]])</f>
        <v>6958 Inventarios por recibir</v>
      </c>
      <c r="G2899" s="1" t="b">
        <f>ISNUMBER(SEARCH($J$1,Tabla35[[#This Row],[DATO PCGEM19]],1))</f>
        <v>0</v>
      </c>
    </row>
    <row r="2900" spans="1:7" ht="15" x14ac:dyDescent="0.25">
      <c r="A2900" s="21">
        <v>695801</v>
      </c>
      <c r="B2900" t="s">
        <v>1228</v>
      </c>
      <c r="C2900" s="11" t="str">
        <f t="shared" ref="C2900:C2907" si="46">IF(LEN(A2900)=1, "Elemento", IF(LEN(A2900)=2, "Cuenta", IF(LEN(A2900)=3, "Subcuenta", IF(LEN(A2900)=4, "Divisionaria", IF(LEN(A2900)=5, "Subdivisionaria", "Analítica")))))</f>
        <v>Analítica</v>
      </c>
      <c r="D2900" s="13"/>
      <c r="F2900" s="1" t="str">
        <f>CONCATENATE(Tabla13[[#This Row],[CODIGO CONTABLE]]," ",Tabla13[[#This Row],[DENOMINACIÓN]])</f>
        <v>695801 Inventarios por recibir</v>
      </c>
      <c r="G2900" s="1" t="b">
        <f>ISNUMBER(SEARCH($J$1,Tabla35[[#This Row],[DATO PCGEM19]],1))</f>
        <v>0</v>
      </c>
    </row>
    <row r="2901" spans="1:7" ht="15" x14ac:dyDescent="0.25">
      <c r="A2901" s="14" t="s">
        <v>116</v>
      </c>
      <c r="B2901" s="15" t="s">
        <v>117</v>
      </c>
      <c r="C2901" s="11" t="str">
        <f t="shared" si="46"/>
        <v>Elemento</v>
      </c>
      <c r="D2901" s="16" t="s">
        <v>118</v>
      </c>
      <c r="F2901" s="1" t="str">
        <f>CONCATENATE(Tabla13[[#This Row],[CODIGO CONTABLE]]," ",Tabla13[[#This Row],[DENOMINACIÓN]])</f>
        <v>7 INGRESOS</v>
      </c>
      <c r="G2901" s="1" t="b">
        <f>ISNUMBER(SEARCH($J$1,Tabla35[[#This Row],[DATO PCGEM19]],1))</f>
        <v>0</v>
      </c>
    </row>
    <row r="2902" spans="1:7" ht="15" x14ac:dyDescent="0.25">
      <c r="A2902" s="18">
        <v>70</v>
      </c>
      <c r="B2902" s="19" t="s">
        <v>69</v>
      </c>
      <c r="C2902" s="11" t="str">
        <f t="shared" si="46"/>
        <v>Cuenta</v>
      </c>
      <c r="D2902" s="13"/>
      <c r="F2902" s="1" t="str">
        <f>CONCATENATE(Tabla13[[#This Row],[CODIGO CONTABLE]]," ",Tabla13[[#This Row],[DENOMINACIÓN]])</f>
        <v>70 VENTAS</v>
      </c>
      <c r="G2902" s="1" t="b">
        <f>ISNUMBER(SEARCH($J$1,Tabla35[[#This Row],[DATO PCGEM19]],1))</f>
        <v>0</v>
      </c>
    </row>
    <row r="2903" spans="1:7" ht="15" x14ac:dyDescent="0.25">
      <c r="A2903" s="20">
        <v>701</v>
      </c>
      <c r="B2903" t="s">
        <v>328</v>
      </c>
      <c r="C2903" s="11" t="str">
        <f t="shared" si="46"/>
        <v>Subcuenta</v>
      </c>
      <c r="D2903" s="13"/>
      <c r="F2903" s="1" t="str">
        <f>CONCATENATE(Tabla13[[#This Row],[CODIGO CONTABLE]]," ",Tabla13[[#This Row],[DENOMINACIÓN]])</f>
        <v>701 Mercaderías</v>
      </c>
      <c r="G2903" s="1" t="b">
        <f>ISNUMBER(SEARCH($J$1,Tabla35[[#This Row],[DATO PCGEM19]],1))</f>
        <v>0</v>
      </c>
    </row>
    <row r="2904" spans="1:7" ht="15" x14ac:dyDescent="0.25">
      <c r="A2904" s="20">
        <v>7011</v>
      </c>
      <c r="B2904" t="s">
        <v>1229</v>
      </c>
      <c r="C2904" s="11" t="str">
        <f t="shared" si="46"/>
        <v>Divisionaria</v>
      </c>
      <c r="D2904" s="13"/>
      <c r="F2904" s="1" t="str">
        <f>CONCATENATE(Tabla13[[#This Row],[CODIGO CONTABLE]]," ",Tabla13[[#This Row],[DENOMINACIÓN]])</f>
        <v>7011 Mercaderías-venta de exportación</v>
      </c>
      <c r="G2904" s="1" t="b">
        <f>ISNUMBER(SEARCH($J$1,Tabla35[[#This Row],[DATO PCGEM19]],1))</f>
        <v>0</v>
      </c>
    </row>
    <row r="2905" spans="1:7" ht="15" x14ac:dyDescent="0.25">
      <c r="A2905" s="20">
        <v>70111</v>
      </c>
      <c r="B2905" t="s">
        <v>1199</v>
      </c>
      <c r="C2905" s="11" t="str">
        <f t="shared" si="46"/>
        <v>Subdivisionaria</v>
      </c>
      <c r="D2905" s="13"/>
      <c r="F2905" s="1" t="str">
        <f>CONCATENATE(Tabla13[[#This Row],[CODIGO CONTABLE]]," ",Tabla13[[#This Row],[DENOMINACIÓN]])</f>
        <v>70111 Terceros</v>
      </c>
      <c r="G2905" s="1" t="b">
        <f>ISNUMBER(SEARCH($J$1,Tabla35[[#This Row],[DATO PCGEM19]],1))</f>
        <v>0</v>
      </c>
    </row>
    <row r="2906" spans="1:7" ht="15" x14ac:dyDescent="0.25">
      <c r="A2906" s="21">
        <v>701111</v>
      </c>
      <c r="B2906" t="s">
        <v>1230</v>
      </c>
      <c r="C2906" s="11" t="str">
        <f t="shared" si="46"/>
        <v>Analítica</v>
      </c>
      <c r="D2906" s="13"/>
      <c r="F2906" s="1" t="str">
        <f>CONCATENATE(Tabla13[[#This Row],[CODIGO CONTABLE]]," ",Tabla13[[#This Row],[DENOMINACIÓN]])</f>
        <v>701111 Mercaderias-venta exportacion terceros</v>
      </c>
      <c r="G2906" s="1" t="b">
        <f>ISNUMBER(SEARCH($J$1,Tabla35[[#This Row],[DATO PCGEM19]],1))</f>
        <v>0</v>
      </c>
    </row>
    <row r="2907" spans="1:7" ht="15" x14ac:dyDescent="0.25">
      <c r="A2907" s="20">
        <v>701112</v>
      </c>
      <c r="B2907" t="s">
        <v>1231</v>
      </c>
      <c r="C2907" s="11" t="str">
        <f t="shared" si="46"/>
        <v>Analítica</v>
      </c>
      <c r="D2907" s="12"/>
      <c r="F2907" s="1" t="str">
        <f>CONCATENATE(Tabla13[[#This Row],[CODIGO CONTABLE]]," ",Tabla13[[#This Row],[DENOMINACIÓN]])</f>
        <v>701112 Mercaderias-venta exportacion terceros bolsas plasticas</v>
      </c>
      <c r="G2907" s="1" t="b">
        <f>ISNUMBER(SEARCH($J$1,Tabla35[[#This Row],[DATO PCGEM19]],1))</f>
        <v>0</v>
      </c>
    </row>
    <row r="2908" spans="1:7" ht="15" x14ac:dyDescent="0.25">
      <c r="A2908" s="20">
        <v>70112</v>
      </c>
      <c r="B2908" t="s">
        <v>1201</v>
      </c>
      <c r="C2908" s="11" t="str">
        <f t="shared" ref="C2908:C2965" si="47">IF(LEN(A2908)=1, "Elemento", IF(LEN(A2908)=2, "Cuenta", IF(LEN(A2908)=3, "Subcuenta", IF(LEN(A2908)=4, "Divisionaria", IF(LEN(A2908)=5, "Subdivisionaria", "Analítica")))))</f>
        <v>Subdivisionaria</v>
      </c>
      <c r="D2908" s="13"/>
      <c r="F2908" s="1" t="str">
        <f>CONCATENATE(Tabla13[[#This Row],[CODIGO CONTABLE]]," ",Tabla13[[#This Row],[DENOMINACIÓN]])</f>
        <v>70112 Relacionadas</v>
      </c>
      <c r="G2908" s="1" t="b">
        <f>ISNUMBER(SEARCH($J$1,Tabla35[[#This Row],[DATO PCGEM19]],1))</f>
        <v>0</v>
      </c>
    </row>
    <row r="2909" spans="1:7" ht="15" x14ac:dyDescent="0.25">
      <c r="A2909" s="21">
        <v>701121</v>
      </c>
      <c r="B2909" t="s">
        <v>1232</v>
      </c>
      <c r="C2909" s="11" t="str">
        <f t="shared" si="47"/>
        <v>Analítica</v>
      </c>
      <c r="D2909" s="13"/>
      <c r="F2909" s="1" t="str">
        <f>CONCATENATE(Tabla13[[#This Row],[CODIGO CONTABLE]]," ",Tabla13[[#This Row],[DENOMINACIÓN]])</f>
        <v>701121 Mercaderias-venta exportacion relacionadas</v>
      </c>
      <c r="G2909" s="1" t="b">
        <f>ISNUMBER(SEARCH($J$1,Tabla35[[#This Row],[DATO PCGEM19]],1))</f>
        <v>0</v>
      </c>
    </row>
    <row r="2910" spans="1:7" ht="15" x14ac:dyDescent="0.25">
      <c r="A2910" s="20">
        <v>701122</v>
      </c>
      <c r="B2910" t="s">
        <v>1233</v>
      </c>
      <c r="C2910" s="11" t="str">
        <f t="shared" si="47"/>
        <v>Analítica</v>
      </c>
      <c r="D2910" s="13"/>
      <c r="F2910" s="1" t="str">
        <f>CONCATENATE(Tabla13[[#This Row],[CODIGO CONTABLE]]," ",Tabla13[[#This Row],[DENOMINACIÓN]])</f>
        <v>701122 Mercaderias-venta exportacion relacionadas bolsas plasticas</v>
      </c>
      <c r="G2910" s="1" t="b">
        <f>ISNUMBER(SEARCH($J$1,Tabla35[[#This Row],[DATO PCGEM19]],1))</f>
        <v>0</v>
      </c>
    </row>
    <row r="2911" spans="1:7" ht="15" x14ac:dyDescent="0.25">
      <c r="A2911" s="20">
        <v>7012</v>
      </c>
      <c r="B2911" t="s">
        <v>1203</v>
      </c>
      <c r="C2911" s="11" t="str">
        <f t="shared" si="47"/>
        <v>Divisionaria</v>
      </c>
      <c r="D2911" s="13"/>
      <c r="F2911" s="1" t="str">
        <f>CONCATENATE(Tabla13[[#This Row],[CODIGO CONTABLE]]," ",Tabla13[[#This Row],[DENOMINACIÓN]])</f>
        <v>7012 Mercaderías-venta local</v>
      </c>
      <c r="G2911" s="1" t="b">
        <f>ISNUMBER(SEARCH($J$1,Tabla35[[#This Row],[DATO PCGEM19]],1))</f>
        <v>0</v>
      </c>
    </row>
    <row r="2912" spans="1:7" ht="15" x14ac:dyDescent="0.25">
      <c r="A2912" s="20">
        <v>70121</v>
      </c>
      <c r="B2912" t="s">
        <v>1199</v>
      </c>
      <c r="C2912" s="11" t="str">
        <f t="shared" si="47"/>
        <v>Subdivisionaria</v>
      </c>
      <c r="D2912" s="13"/>
      <c r="F2912" s="1" t="str">
        <f>CONCATENATE(Tabla13[[#This Row],[CODIGO CONTABLE]]," ",Tabla13[[#This Row],[DENOMINACIÓN]])</f>
        <v>70121 Terceros</v>
      </c>
      <c r="G2912" s="1" t="b">
        <f>ISNUMBER(SEARCH($J$1,Tabla35[[#This Row],[DATO PCGEM19]],1))</f>
        <v>0</v>
      </c>
    </row>
    <row r="2913" spans="1:7" ht="15" x14ac:dyDescent="0.25">
      <c r="A2913" s="21">
        <v>701211</v>
      </c>
      <c r="B2913" t="s">
        <v>1234</v>
      </c>
      <c r="C2913" s="11" t="str">
        <f t="shared" si="47"/>
        <v>Analítica</v>
      </c>
      <c r="D2913" s="13"/>
      <c r="F2913" s="1" t="str">
        <f>CONCATENATE(Tabla13[[#This Row],[CODIGO CONTABLE]]," ",Tabla13[[#This Row],[DENOMINACIÓN]])</f>
        <v>701211 Mercaderia venta-local terceros</v>
      </c>
      <c r="G2913" s="1" t="b">
        <f>ISNUMBER(SEARCH($J$1,Tabla35[[#This Row],[DATO PCGEM19]],1))</f>
        <v>0</v>
      </c>
    </row>
    <row r="2914" spans="1:7" ht="15" x14ac:dyDescent="0.25">
      <c r="A2914" s="20">
        <v>701212</v>
      </c>
      <c r="B2914" t="s">
        <v>1235</v>
      </c>
      <c r="C2914" s="11" t="str">
        <f t="shared" si="47"/>
        <v>Analítica</v>
      </c>
      <c r="D2914" s="13"/>
      <c r="F2914" s="1" t="str">
        <f>CONCATENATE(Tabla13[[#This Row],[CODIGO CONTABLE]]," ",Tabla13[[#This Row],[DENOMINACIÓN]])</f>
        <v>701212 Mercaderia venta-local terceros bolsas plasticas</v>
      </c>
      <c r="G2914" s="1" t="b">
        <f>ISNUMBER(SEARCH($J$1,Tabla35[[#This Row],[DATO PCGEM19]],1))</f>
        <v>0</v>
      </c>
    </row>
    <row r="2915" spans="1:7" ht="15" x14ac:dyDescent="0.25">
      <c r="A2915" s="20">
        <v>70122</v>
      </c>
      <c r="B2915" t="s">
        <v>1201</v>
      </c>
      <c r="C2915" s="11" t="str">
        <f t="shared" si="47"/>
        <v>Subdivisionaria</v>
      </c>
      <c r="D2915" s="13"/>
      <c r="F2915" s="1" t="str">
        <f>CONCATENATE(Tabla13[[#This Row],[CODIGO CONTABLE]]," ",Tabla13[[#This Row],[DENOMINACIÓN]])</f>
        <v>70122 Relacionadas</v>
      </c>
      <c r="G2915" s="1" t="b">
        <f>ISNUMBER(SEARCH($J$1,Tabla35[[#This Row],[DATO PCGEM19]],1))</f>
        <v>0</v>
      </c>
    </row>
    <row r="2916" spans="1:7" ht="15" x14ac:dyDescent="0.25">
      <c r="A2916" s="21">
        <v>701221</v>
      </c>
      <c r="B2916" t="s">
        <v>1236</v>
      </c>
      <c r="C2916" s="11" t="str">
        <f t="shared" si="47"/>
        <v>Analítica</v>
      </c>
      <c r="D2916" s="13"/>
      <c r="F2916" s="1" t="str">
        <f>CONCATENATE(Tabla13[[#This Row],[CODIGO CONTABLE]]," ",Tabla13[[#This Row],[DENOMINACIÓN]])</f>
        <v>701221 Mercaderia venta-local relacionadas</v>
      </c>
      <c r="G2916" s="1" t="b">
        <f>ISNUMBER(SEARCH($J$1,Tabla35[[#This Row],[DATO PCGEM19]],1))</f>
        <v>0</v>
      </c>
    </row>
    <row r="2917" spans="1:7" ht="15" x14ac:dyDescent="0.25">
      <c r="A2917" s="20">
        <v>701222</v>
      </c>
      <c r="B2917" t="s">
        <v>1237</v>
      </c>
      <c r="C2917" s="11" t="str">
        <f t="shared" si="47"/>
        <v>Analítica</v>
      </c>
      <c r="D2917" s="13"/>
      <c r="F2917" s="1" t="str">
        <f>CONCATENATE(Tabla13[[#This Row],[CODIGO CONTABLE]]," ",Tabla13[[#This Row],[DENOMINACIÓN]])</f>
        <v>701222 Mercaderia venta-local relacionadas bolsas plasticas</v>
      </c>
      <c r="G2917" s="1" t="b">
        <f>ISNUMBER(SEARCH($J$1,Tabla35[[#This Row],[DATO PCGEM19]],1))</f>
        <v>0</v>
      </c>
    </row>
    <row r="2918" spans="1:7" ht="15" x14ac:dyDescent="0.25">
      <c r="A2918" s="20">
        <v>702</v>
      </c>
      <c r="B2918" t="s">
        <v>331</v>
      </c>
      <c r="C2918" s="11" t="str">
        <f t="shared" si="47"/>
        <v>Subcuenta</v>
      </c>
      <c r="D2918" s="13"/>
      <c r="F2918" s="1" t="str">
        <f>CONCATENATE(Tabla13[[#This Row],[CODIGO CONTABLE]]," ",Tabla13[[#This Row],[DENOMINACIÓN]])</f>
        <v>702 Productos terminados</v>
      </c>
      <c r="G2918" s="1" t="b">
        <f>ISNUMBER(SEARCH($J$1,Tabla35[[#This Row],[DATO PCGEM19]],1))</f>
        <v>0</v>
      </c>
    </row>
    <row r="2919" spans="1:7" ht="15" x14ac:dyDescent="0.25">
      <c r="A2919" s="20">
        <v>7021</v>
      </c>
      <c r="B2919" t="s">
        <v>1238</v>
      </c>
      <c r="C2919" s="11" t="str">
        <f t="shared" si="47"/>
        <v>Divisionaria</v>
      </c>
      <c r="D2919" s="13"/>
      <c r="F2919" s="1" t="str">
        <f>CONCATENATE(Tabla13[[#This Row],[CODIGO CONTABLE]]," ",Tabla13[[#This Row],[DENOMINACIÓN]])</f>
        <v>7021 Productos terminados-venta de exportación</v>
      </c>
      <c r="G2919" s="1" t="b">
        <f>ISNUMBER(SEARCH($J$1,Tabla35[[#This Row],[DATO PCGEM19]],1))</f>
        <v>0</v>
      </c>
    </row>
    <row r="2920" spans="1:7" ht="15" x14ac:dyDescent="0.25">
      <c r="A2920" s="20">
        <v>70211</v>
      </c>
      <c r="B2920" t="s">
        <v>1199</v>
      </c>
      <c r="C2920" s="11" t="str">
        <f t="shared" si="47"/>
        <v>Subdivisionaria</v>
      </c>
      <c r="D2920" s="13"/>
      <c r="F2920" s="1" t="str">
        <f>CONCATENATE(Tabla13[[#This Row],[CODIGO CONTABLE]]," ",Tabla13[[#This Row],[DENOMINACIÓN]])</f>
        <v>70211 Terceros</v>
      </c>
      <c r="G2920" s="1" t="b">
        <f>ISNUMBER(SEARCH($J$1,Tabla35[[#This Row],[DATO PCGEM19]],1))</f>
        <v>0</v>
      </c>
    </row>
    <row r="2921" spans="1:7" ht="15" x14ac:dyDescent="0.25">
      <c r="A2921" s="21">
        <v>702111</v>
      </c>
      <c r="B2921" t="s">
        <v>1239</v>
      </c>
      <c r="C2921" s="11" t="str">
        <f t="shared" si="47"/>
        <v>Analítica</v>
      </c>
      <c r="D2921" s="13"/>
      <c r="F2921" s="1" t="str">
        <f>CONCATENATE(Tabla13[[#This Row],[CODIGO CONTABLE]]," ",Tabla13[[#This Row],[DENOMINACIÓN]])</f>
        <v>702111 Productos terminados-venta de exportación terceros</v>
      </c>
      <c r="G2921" s="1" t="b">
        <f>ISNUMBER(SEARCH($J$1,Tabla35[[#This Row],[DATO PCGEM19]],1))</f>
        <v>0</v>
      </c>
    </row>
    <row r="2922" spans="1:7" ht="15" x14ac:dyDescent="0.25">
      <c r="A2922" s="20">
        <v>70212</v>
      </c>
      <c r="B2922" t="s">
        <v>1201</v>
      </c>
      <c r="C2922" s="11" t="str">
        <f t="shared" si="47"/>
        <v>Subdivisionaria</v>
      </c>
      <c r="D2922" s="13"/>
      <c r="F2922" s="1" t="str">
        <f>CONCATENATE(Tabla13[[#This Row],[CODIGO CONTABLE]]," ",Tabla13[[#This Row],[DENOMINACIÓN]])</f>
        <v>70212 Relacionadas</v>
      </c>
      <c r="G2922" s="1" t="b">
        <f>ISNUMBER(SEARCH($J$1,Tabla35[[#This Row],[DATO PCGEM19]],1))</f>
        <v>0</v>
      </c>
    </row>
    <row r="2923" spans="1:7" ht="15" x14ac:dyDescent="0.25">
      <c r="A2923" s="21">
        <v>702121</v>
      </c>
      <c r="B2923" t="s">
        <v>1240</v>
      </c>
      <c r="C2923" s="11" t="str">
        <f t="shared" si="47"/>
        <v>Analítica</v>
      </c>
      <c r="D2923" s="13"/>
      <c r="F2923" s="1" t="str">
        <f>CONCATENATE(Tabla13[[#This Row],[CODIGO CONTABLE]]," ",Tabla13[[#This Row],[DENOMINACIÓN]])</f>
        <v>702121 Productos terminados-venta de exportación relacionadas</v>
      </c>
      <c r="G2923" s="1" t="b">
        <f>ISNUMBER(SEARCH($J$1,Tabla35[[#This Row],[DATO PCGEM19]],1))</f>
        <v>0</v>
      </c>
    </row>
    <row r="2924" spans="1:7" ht="15" x14ac:dyDescent="0.25">
      <c r="A2924" s="20">
        <v>7022</v>
      </c>
      <c r="B2924" t="s">
        <v>1209</v>
      </c>
      <c r="C2924" s="11" t="str">
        <f t="shared" si="47"/>
        <v>Divisionaria</v>
      </c>
      <c r="D2924" s="13"/>
      <c r="F2924" s="1" t="str">
        <f>CONCATENATE(Tabla13[[#This Row],[CODIGO CONTABLE]]," ",Tabla13[[#This Row],[DENOMINACIÓN]])</f>
        <v>7022 Productos terminados-venta local</v>
      </c>
      <c r="G2924" s="1" t="b">
        <f>ISNUMBER(SEARCH($J$1,Tabla35[[#This Row],[DATO PCGEM19]],1))</f>
        <v>0</v>
      </c>
    </row>
    <row r="2925" spans="1:7" ht="15" x14ac:dyDescent="0.25">
      <c r="A2925" s="20">
        <v>70221</v>
      </c>
      <c r="B2925" t="s">
        <v>1199</v>
      </c>
      <c r="C2925" s="11" t="str">
        <f t="shared" si="47"/>
        <v>Subdivisionaria</v>
      </c>
      <c r="D2925" s="13"/>
      <c r="F2925" s="1" t="str">
        <f>CONCATENATE(Tabla13[[#This Row],[CODIGO CONTABLE]]," ",Tabla13[[#This Row],[DENOMINACIÓN]])</f>
        <v>70221 Terceros</v>
      </c>
      <c r="G2925" s="1" t="b">
        <f>ISNUMBER(SEARCH($J$1,Tabla35[[#This Row],[DATO PCGEM19]],1))</f>
        <v>0</v>
      </c>
    </row>
    <row r="2926" spans="1:7" ht="15" x14ac:dyDescent="0.25">
      <c r="A2926" s="21">
        <v>702211</v>
      </c>
      <c r="B2926" t="s">
        <v>1210</v>
      </c>
      <c r="C2926" s="11" t="str">
        <f t="shared" si="47"/>
        <v>Analítica</v>
      </c>
      <c r="D2926" s="13"/>
      <c r="F2926" s="1" t="str">
        <f>CONCATENATE(Tabla13[[#This Row],[CODIGO CONTABLE]]," ",Tabla13[[#This Row],[DENOMINACIÓN]])</f>
        <v>702211 Productos terminados-venta local terceros</v>
      </c>
      <c r="G2926" s="1" t="b">
        <f>ISNUMBER(SEARCH($J$1,Tabla35[[#This Row],[DATO PCGEM19]],1))</f>
        <v>0</v>
      </c>
    </row>
    <row r="2927" spans="1:7" ht="15" x14ac:dyDescent="0.25">
      <c r="A2927" s="20">
        <v>70222</v>
      </c>
      <c r="B2927" t="s">
        <v>1201</v>
      </c>
      <c r="C2927" s="11" t="str">
        <f t="shared" si="47"/>
        <v>Subdivisionaria</v>
      </c>
      <c r="D2927" s="13"/>
      <c r="F2927" s="1" t="str">
        <f>CONCATENATE(Tabla13[[#This Row],[CODIGO CONTABLE]]," ",Tabla13[[#This Row],[DENOMINACIÓN]])</f>
        <v>70222 Relacionadas</v>
      </c>
      <c r="G2927" s="1" t="b">
        <f>ISNUMBER(SEARCH($J$1,Tabla35[[#This Row],[DATO PCGEM19]],1))</f>
        <v>0</v>
      </c>
    </row>
    <row r="2928" spans="1:7" ht="15" x14ac:dyDescent="0.25">
      <c r="A2928" s="21">
        <v>702221</v>
      </c>
      <c r="B2928" t="s">
        <v>1211</v>
      </c>
      <c r="C2928" s="11" t="str">
        <f t="shared" si="47"/>
        <v>Analítica</v>
      </c>
      <c r="D2928" s="13"/>
      <c r="F2928" s="1" t="str">
        <f>CONCATENATE(Tabla13[[#This Row],[CODIGO CONTABLE]]," ",Tabla13[[#This Row],[DENOMINACIÓN]])</f>
        <v>702221 Productos terminados-venta local relacionadas</v>
      </c>
      <c r="G2928" s="1" t="b">
        <f>ISNUMBER(SEARCH($J$1,Tabla35[[#This Row],[DATO PCGEM19]],1))</f>
        <v>0</v>
      </c>
    </row>
    <row r="2929" spans="1:7" ht="15" x14ac:dyDescent="0.25">
      <c r="A2929" s="20">
        <v>703</v>
      </c>
      <c r="B2929" t="s">
        <v>337</v>
      </c>
      <c r="C2929" s="11" t="str">
        <f t="shared" si="47"/>
        <v>Subcuenta</v>
      </c>
      <c r="D2929" s="13"/>
      <c r="F2929" s="1" t="str">
        <f>CONCATENATE(Tabla13[[#This Row],[CODIGO CONTABLE]]," ",Tabla13[[#This Row],[DENOMINACIÓN]])</f>
        <v>703 Servicios terminados</v>
      </c>
      <c r="G2929" s="1" t="b">
        <f>ISNUMBER(SEARCH($J$1,Tabla35[[#This Row],[DATO PCGEM19]],1))</f>
        <v>0</v>
      </c>
    </row>
    <row r="2930" spans="1:7" ht="15" x14ac:dyDescent="0.25">
      <c r="A2930" s="20">
        <v>7031</v>
      </c>
      <c r="B2930" t="s">
        <v>1217</v>
      </c>
      <c r="C2930" s="11" t="str">
        <f t="shared" si="47"/>
        <v>Divisionaria</v>
      </c>
      <c r="D2930" s="13"/>
      <c r="F2930" s="1" t="str">
        <f>CONCATENATE(Tabla13[[#This Row],[CODIGO CONTABLE]]," ",Tabla13[[#This Row],[DENOMINACIÓN]])</f>
        <v>7031 Servicios-exportación</v>
      </c>
      <c r="G2930" s="1" t="b">
        <f>ISNUMBER(SEARCH($J$1,Tabla35[[#This Row],[DATO PCGEM19]],1))</f>
        <v>0</v>
      </c>
    </row>
    <row r="2931" spans="1:7" ht="15" x14ac:dyDescent="0.25">
      <c r="A2931" s="20">
        <v>70311</v>
      </c>
      <c r="B2931" t="s">
        <v>1199</v>
      </c>
      <c r="C2931" s="11" t="str">
        <f t="shared" si="47"/>
        <v>Subdivisionaria</v>
      </c>
      <c r="D2931" s="13"/>
      <c r="F2931" s="1" t="str">
        <f>CONCATENATE(Tabla13[[#This Row],[CODIGO CONTABLE]]," ",Tabla13[[#This Row],[DENOMINACIÓN]])</f>
        <v>70311 Terceros</v>
      </c>
      <c r="G2931" s="1" t="b">
        <f>ISNUMBER(SEARCH($J$1,Tabla35[[#This Row],[DATO PCGEM19]],1))</f>
        <v>0</v>
      </c>
    </row>
    <row r="2932" spans="1:7" ht="15" x14ac:dyDescent="0.25">
      <c r="A2932" s="21">
        <v>703111</v>
      </c>
      <c r="B2932" t="s">
        <v>1218</v>
      </c>
      <c r="C2932" s="11" t="str">
        <f t="shared" si="47"/>
        <v>Analítica</v>
      </c>
      <c r="D2932" s="13"/>
      <c r="F2932" s="1" t="str">
        <f>CONCATENATE(Tabla13[[#This Row],[CODIGO CONTABLE]]," ",Tabla13[[#This Row],[DENOMINACIÓN]])</f>
        <v>703111 Servicios-exportación terceros</v>
      </c>
      <c r="G2932" s="1" t="b">
        <f>ISNUMBER(SEARCH($J$1,Tabla35[[#This Row],[DATO PCGEM19]],1))</f>
        <v>0</v>
      </c>
    </row>
    <row r="2933" spans="1:7" ht="15" x14ac:dyDescent="0.25">
      <c r="A2933" s="20">
        <v>70312</v>
      </c>
      <c r="B2933" t="s">
        <v>1201</v>
      </c>
      <c r="C2933" s="11" t="str">
        <f t="shared" si="47"/>
        <v>Subdivisionaria</v>
      </c>
      <c r="D2933" s="12"/>
      <c r="F2933" s="1" t="str">
        <f>CONCATENATE(Tabla13[[#This Row],[CODIGO CONTABLE]]," ",Tabla13[[#This Row],[DENOMINACIÓN]])</f>
        <v>70312 Relacionadas</v>
      </c>
      <c r="G2933" s="1" t="b">
        <f>ISNUMBER(SEARCH($J$1,Tabla35[[#This Row],[DATO PCGEM19]],1))</f>
        <v>0</v>
      </c>
    </row>
    <row r="2934" spans="1:7" ht="15" x14ac:dyDescent="0.25">
      <c r="A2934" s="21">
        <v>703121</v>
      </c>
      <c r="B2934" t="s">
        <v>1219</v>
      </c>
      <c r="C2934" s="11" t="str">
        <f t="shared" si="47"/>
        <v>Analítica</v>
      </c>
      <c r="D2934" s="13"/>
      <c r="F2934" s="1" t="str">
        <f>CONCATENATE(Tabla13[[#This Row],[CODIGO CONTABLE]]," ",Tabla13[[#This Row],[DENOMINACIÓN]])</f>
        <v>703121 Servicios-exportación relacionadas</v>
      </c>
      <c r="G2934" s="1" t="b">
        <f>ISNUMBER(SEARCH($J$1,Tabla35[[#This Row],[DATO PCGEM19]],1))</f>
        <v>0</v>
      </c>
    </row>
    <row r="2935" spans="1:7" ht="15" x14ac:dyDescent="0.25">
      <c r="A2935" s="20">
        <v>7032</v>
      </c>
      <c r="B2935" t="s">
        <v>1220</v>
      </c>
      <c r="C2935" s="11" t="str">
        <f t="shared" si="47"/>
        <v>Divisionaria</v>
      </c>
      <c r="D2935" s="13"/>
      <c r="F2935" s="1" t="str">
        <f>CONCATENATE(Tabla13[[#This Row],[CODIGO CONTABLE]]," ",Tabla13[[#This Row],[DENOMINACIÓN]])</f>
        <v>7032 Servicios-local</v>
      </c>
      <c r="G2935" s="1" t="b">
        <f>ISNUMBER(SEARCH($J$1,Tabla35[[#This Row],[DATO PCGEM19]],1))</f>
        <v>0</v>
      </c>
    </row>
    <row r="2936" spans="1:7" ht="15" x14ac:dyDescent="0.25">
      <c r="A2936" s="20">
        <v>70321</v>
      </c>
      <c r="B2936" t="s">
        <v>1199</v>
      </c>
      <c r="C2936" s="11" t="str">
        <f t="shared" si="47"/>
        <v>Subdivisionaria</v>
      </c>
      <c r="D2936" s="13"/>
      <c r="F2936" s="1" t="str">
        <f>CONCATENATE(Tabla13[[#This Row],[CODIGO CONTABLE]]," ",Tabla13[[#This Row],[DENOMINACIÓN]])</f>
        <v>70321 Terceros</v>
      </c>
      <c r="G2936" s="1" t="b">
        <f>ISNUMBER(SEARCH($J$1,Tabla35[[#This Row],[DATO PCGEM19]],1))</f>
        <v>0</v>
      </c>
    </row>
    <row r="2937" spans="1:7" ht="15" x14ac:dyDescent="0.25">
      <c r="A2937" s="21">
        <v>703211</v>
      </c>
      <c r="B2937" t="s">
        <v>1241</v>
      </c>
      <c r="C2937" s="11" t="str">
        <f t="shared" si="47"/>
        <v>Analítica</v>
      </c>
      <c r="D2937" s="13"/>
      <c r="F2937" s="1" t="str">
        <f>CONCATENATE(Tabla13[[#This Row],[CODIGO CONTABLE]]," ",Tabla13[[#This Row],[DENOMINACIÓN]])</f>
        <v>703211 Servicios-local tercecros</v>
      </c>
      <c r="G2937" s="1" t="b">
        <f>ISNUMBER(SEARCH($J$1,Tabla35[[#This Row],[DATO PCGEM19]],1))</f>
        <v>0</v>
      </c>
    </row>
    <row r="2938" spans="1:7" ht="15" x14ac:dyDescent="0.25">
      <c r="A2938" s="20">
        <v>70322</v>
      </c>
      <c r="B2938" t="s">
        <v>1201</v>
      </c>
      <c r="C2938" s="11" t="str">
        <f t="shared" si="47"/>
        <v>Subdivisionaria</v>
      </c>
      <c r="D2938" s="13"/>
      <c r="F2938" s="1" t="str">
        <f>CONCATENATE(Tabla13[[#This Row],[CODIGO CONTABLE]]," ",Tabla13[[#This Row],[DENOMINACIÓN]])</f>
        <v>70322 Relacionadas</v>
      </c>
      <c r="G2938" s="1" t="b">
        <f>ISNUMBER(SEARCH($J$1,Tabla35[[#This Row],[DATO PCGEM19]],1))</f>
        <v>0</v>
      </c>
    </row>
    <row r="2939" spans="1:7" ht="15" x14ac:dyDescent="0.25">
      <c r="A2939" s="21">
        <v>703221</v>
      </c>
      <c r="B2939" t="s">
        <v>1222</v>
      </c>
      <c r="C2939" s="11" t="str">
        <f t="shared" si="47"/>
        <v>Analítica</v>
      </c>
      <c r="D2939" s="13"/>
      <c r="F2939" s="1" t="str">
        <f>CONCATENATE(Tabla13[[#This Row],[CODIGO CONTABLE]]," ",Tabla13[[#This Row],[DENOMINACIÓN]])</f>
        <v>703221 Servicios-local relacionadas</v>
      </c>
      <c r="G2939" s="1" t="b">
        <f>ISNUMBER(SEARCH($J$1,Tabla35[[#This Row],[DATO PCGEM19]],1))</f>
        <v>0</v>
      </c>
    </row>
    <row r="2940" spans="1:7" ht="15" x14ac:dyDescent="0.25">
      <c r="A2940" s="20">
        <v>704</v>
      </c>
      <c r="B2940" t="s">
        <v>454</v>
      </c>
      <c r="C2940" s="11" t="str">
        <f t="shared" si="47"/>
        <v>Subcuenta</v>
      </c>
      <c r="D2940" s="13"/>
      <c r="F2940" s="1" t="str">
        <f>CONCATENATE(Tabla13[[#This Row],[CODIGO CONTABLE]]," ",Tabla13[[#This Row],[DENOMINACIÓN]])</f>
        <v>704 Subproductos, desechos y desperdicios</v>
      </c>
      <c r="G2940" s="1" t="b">
        <f>ISNUMBER(SEARCH($J$1,Tabla35[[#This Row],[DATO PCGEM19]],1))</f>
        <v>0</v>
      </c>
    </row>
    <row r="2941" spans="1:7" ht="15" x14ac:dyDescent="0.25">
      <c r="A2941" s="20">
        <v>7041</v>
      </c>
      <c r="B2941" t="s">
        <v>339</v>
      </c>
      <c r="C2941" s="11" t="str">
        <f t="shared" si="47"/>
        <v>Divisionaria</v>
      </c>
      <c r="D2941" s="13"/>
      <c r="F2941" s="1" t="str">
        <f>CONCATENATE(Tabla13[[#This Row],[CODIGO CONTABLE]]," ",Tabla13[[#This Row],[DENOMINACIÓN]])</f>
        <v>7041 Subproductos</v>
      </c>
      <c r="G2941" s="1" t="b">
        <f>ISNUMBER(SEARCH($J$1,Tabla35[[#This Row],[DATO PCGEM19]],1))</f>
        <v>0</v>
      </c>
    </row>
    <row r="2942" spans="1:7" ht="15" x14ac:dyDescent="0.25">
      <c r="A2942" s="20">
        <v>70411</v>
      </c>
      <c r="B2942" t="s">
        <v>1199</v>
      </c>
      <c r="C2942" s="11" t="str">
        <f t="shared" si="47"/>
        <v>Subdivisionaria</v>
      </c>
      <c r="D2942" s="13"/>
      <c r="F2942" s="1" t="str">
        <f>CONCATENATE(Tabla13[[#This Row],[CODIGO CONTABLE]]," ",Tabla13[[#This Row],[DENOMINACIÓN]])</f>
        <v>70411 Terceros</v>
      </c>
      <c r="G2942" s="1" t="b">
        <f>ISNUMBER(SEARCH($J$1,Tabla35[[#This Row],[DATO PCGEM19]],1))</f>
        <v>0</v>
      </c>
    </row>
    <row r="2943" spans="1:7" ht="15" x14ac:dyDescent="0.25">
      <c r="A2943" s="21">
        <v>704111</v>
      </c>
      <c r="B2943" t="s">
        <v>1223</v>
      </c>
      <c r="C2943" s="11" t="str">
        <f t="shared" si="47"/>
        <v>Analítica</v>
      </c>
      <c r="D2943" s="13"/>
      <c r="F2943" s="1" t="str">
        <f>CONCATENATE(Tabla13[[#This Row],[CODIGO CONTABLE]]," ",Tabla13[[#This Row],[DENOMINACIÓN]])</f>
        <v>704111 Subproductos terceros</v>
      </c>
      <c r="G2943" s="1" t="b">
        <f>ISNUMBER(SEARCH($J$1,Tabla35[[#This Row],[DATO PCGEM19]],1))</f>
        <v>0</v>
      </c>
    </row>
    <row r="2944" spans="1:7" ht="15" x14ac:dyDescent="0.25">
      <c r="A2944" s="20">
        <v>70412</v>
      </c>
      <c r="B2944" t="s">
        <v>1201</v>
      </c>
      <c r="C2944" s="11" t="str">
        <f t="shared" si="47"/>
        <v>Subdivisionaria</v>
      </c>
      <c r="D2944" s="13"/>
      <c r="F2944" s="1" t="str">
        <f>CONCATENATE(Tabla13[[#This Row],[CODIGO CONTABLE]]," ",Tabla13[[#This Row],[DENOMINACIÓN]])</f>
        <v>70412 Relacionadas</v>
      </c>
      <c r="G2944" s="1" t="b">
        <f>ISNUMBER(SEARCH($J$1,Tabla35[[#This Row],[DATO PCGEM19]],1))</f>
        <v>0</v>
      </c>
    </row>
    <row r="2945" spans="1:7" ht="15" x14ac:dyDescent="0.25">
      <c r="A2945" s="21">
        <v>704121</v>
      </c>
      <c r="B2945" t="s">
        <v>1224</v>
      </c>
      <c r="C2945" s="11" t="str">
        <f t="shared" si="47"/>
        <v>Analítica</v>
      </c>
      <c r="D2945" s="13"/>
      <c r="F2945" s="1" t="str">
        <f>CONCATENATE(Tabla13[[#This Row],[CODIGO CONTABLE]]," ",Tabla13[[#This Row],[DENOMINACIÓN]])</f>
        <v>704121 Subproductos relacionadas</v>
      </c>
      <c r="G2945" s="1" t="b">
        <f>ISNUMBER(SEARCH($J$1,Tabla35[[#This Row],[DATO PCGEM19]],1))</f>
        <v>0</v>
      </c>
    </row>
    <row r="2946" spans="1:7" ht="15" x14ac:dyDescent="0.25">
      <c r="A2946" s="20">
        <v>7042</v>
      </c>
      <c r="B2946" t="s">
        <v>340</v>
      </c>
      <c r="C2946" s="11" t="str">
        <f t="shared" si="47"/>
        <v>Divisionaria</v>
      </c>
      <c r="D2946" s="13"/>
      <c r="F2946" s="1" t="str">
        <f>CONCATENATE(Tabla13[[#This Row],[CODIGO CONTABLE]]," ",Tabla13[[#This Row],[DENOMINACIÓN]])</f>
        <v>7042 Desechos y desperdicios</v>
      </c>
      <c r="G2946" s="1" t="b">
        <f>ISNUMBER(SEARCH($J$1,Tabla35[[#This Row],[DATO PCGEM19]],1))</f>
        <v>0</v>
      </c>
    </row>
    <row r="2947" spans="1:7" ht="15" x14ac:dyDescent="0.25">
      <c r="A2947" s="20">
        <v>70421</v>
      </c>
      <c r="B2947" t="s">
        <v>1199</v>
      </c>
      <c r="C2947" s="11" t="str">
        <f t="shared" si="47"/>
        <v>Subdivisionaria</v>
      </c>
      <c r="D2947" s="13"/>
      <c r="F2947" s="1" t="str">
        <f>CONCATENATE(Tabla13[[#This Row],[CODIGO CONTABLE]]," ",Tabla13[[#This Row],[DENOMINACIÓN]])</f>
        <v>70421 Terceros</v>
      </c>
      <c r="G2947" s="1" t="b">
        <f>ISNUMBER(SEARCH($J$1,Tabla35[[#This Row],[DATO PCGEM19]],1))</f>
        <v>0</v>
      </c>
    </row>
    <row r="2948" spans="1:7" ht="15" x14ac:dyDescent="0.25">
      <c r="A2948" s="21">
        <v>704211</v>
      </c>
      <c r="B2948" t="s">
        <v>1225</v>
      </c>
      <c r="C2948" s="11" t="str">
        <f t="shared" si="47"/>
        <v>Analítica</v>
      </c>
      <c r="D2948" s="13"/>
      <c r="F2948" s="1" t="str">
        <f>CONCATENATE(Tabla13[[#This Row],[CODIGO CONTABLE]]," ",Tabla13[[#This Row],[DENOMINACIÓN]])</f>
        <v>704211 Desechos y desperdicios terceros</v>
      </c>
      <c r="G2948" s="1" t="b">
        <f>ISNUMBER(SEARCH($J$1,Tabla35[[#This Row],[DATO PCGEM19]],1))</f>
        <v>0</v>
      </c>
    </row>
    <row r="2949" spans="1:7" ht="15" x14ac:dyDescent="0.25">
      <c r="A2949" s="20">
        <v>70422</v>
      </c>
      <c r="B2949" t="s">
        <v>1201</v>
      </c>
      <c r="C2949" s="11" t="str">
        <f t="shared" si="47"/>
        <v>Subdivisionaria</v>
      </c>
      <c r="D2949" s="13"/>
      <c r="F2949" s="1" t="str">
        <f>CONCATENATE(Tabla13[[#This Row],[CODIGO CONTABLE]]," ",Tabla13[[#This Row],[DENOMINACIÓN]])</f>
        <v>70422 Relacionadas</v>
      </c>
      <c r="G2949" s="1" t="b">
        <f>ISNUMBER(SEARCH($J$1,Tabla35[[#This Row],[DATO PCGEM19]],1))</f>
        <v>0</v>
      </c>
    </row>
    <row r="2950" spans="1:7" ht="15" x14ac:dyDescent="0.25">
      <c r="A2950" s="21">
        <v>704221</v>
      </c>
      <c r="B2950" t="s">
        <v>1226</v>
      </c>
      <c r="C2950" s="11" t="str">
        <f t="shared" si="47"/>
        <v>Analítica</v>
      </c>
      <c r="D2950" s="13"/>
      <c r="F2950" s="1" t="str">
        <f>CONCATENATE(Tabla13[[#This Row],[CODIGO CONTABLE]]," ",Tabla13[[#This Row],[DENOMINACIÓN]])</f>
        <v>704221 Desechos y desperdicios relacionadas</v>
      </c>
      <c r="G2950" s="1" t="b">
        <f>ISNUMBER(SEARCH($J$1,Tabla35[[#This Row],[DATO PCGEM19]],1))</f>
        <v>0</v>
      </c>
    </row>
    <row r="2951" spans="1:7" ht="15" x14ac:dyDescent="0.25">
      <c r="A2951" s="20">
        <v>709</v>
      </c>
      <c r="B2951" t="s">
        <v>1242</v>
      </c>
      <c r="C2951" s="11" t="str">
        <f t="shared" si="47"/>
        <v>Subcuenta</v>
      </c>
      <c r="D2951" s="13"/>
      <c r="F2951" s="1" t="str">
        <f>CONCATENATE(Tabla13[[#This Row],[CODIGO CONTABLE]]," ",Tabla13[[#This Row],[DENOMINACIÓN]])</f>
        <v>709 Devoluciones sobre ventas</v>
      </c>
      <c r="G2951" s="1" t="b">
        <f>ISNUMBER(SEARCH($J$1,Tabla35[[#This Row],[DATO PCGEM19]],1))</f>
        <v>0</v>
      </c>
    </row>
    <row r="2952" spans="1:7" ht="15" x14ac:dyDescent="0.25">
      <c r="A2952" s="20">
        <v>7091</v>
      </c>
      <c r="B2952" t="s">
        <v>1229</v>
      </c>
      <c r="C2952" s="11" t="str">
        <f t="shared" si="47"/>
        <v>Divisionaria</v>
      </c>
      <c r="D2952" s="13"/>
      <c r="F2952" s="1" t="str">
        <f>CONCATENATE(Tabla13[[#This Row],[CODIGO CONTABLE]]," ",Tabla13[[#This Row],[DENOMINACIÓN]])</f>
        <v>7091 Mercaderías-venta de exportación</v>
      </c>
      <c r="G2952" s="1" t="b">
        <f>ISNUMBER(SEARCH($J$1,Tabla35[[#This Row],[DATO PCGEM19]],1))</f>
        <v>0</v>
      </c>
    </row>
    <row r="2953" spans="1:7" ht="15" x14ac:dyDescent="0.25">
      <c r="A2953" s="20">
        <v>70911</v>
      </c>
      <c r="B2953" t="s">
        <v>1199</v>
      </c>
      <c r="C2953" s="11" t="str">
        <f t="shared" si="47"/>
        <v>Subdivisionaria</v>
      </c>
      <c r="D2953" s="13"/>
      <c r="F2953" s="1" t="str">
        <f>CONCATENATE(Tabla13[[#This Row],[CODIGO CONTABLE]]," ",Tabla13[[#This Row],[DENOMINACIÓN]])</f>
        <v>70911 Terceros</v>
      </c>
      <c r="G2953" s="1" t="b">
        <f>ISNUMBER(SEARCH($J$1,Tabla35[[#This Row],[DATO PCGEM19]],1))</f>
        <v>0</v>
      </c>
    </row>
    <row r="2954" spans="1:7" ht="15" x14ac:dyDescent="0.25">
      <c r="A2954" s="21">
        <v>709111</v>
      </c>
      <c r="B2954" t="s">
        <v>1243</v>
      </c>
      <c r="C2954" s="11" t="str">
        <f t="shared" si="47"/>
        <v>Analítica</v>
      </c>
      <c r="D2954" s="13"/>
      <c r="F2954" s="1" t="str">
        <f>CONCATENATE(Tabla13[[#This Row],[CODIGO CONTABLE]]," ",Tabla13[[#This Row],[DENOMINACIÓN]])</f>
        <v>709111 Mercaderías-venta de exportación terceros</v>
      </c>
      <c r="G2954" s="1" t="b">
        <f>ISNUMBER(SEARCH($J$1,Tabla35[[#This Row],[DATO PCGEM19]],1))</f>
        <v>0</v>
      </c>
    </row>
    <row r="2955" spans="1:7" ht="15" x14ac:dyDescent="0.25">
      <c r="A2955" s="20">
        <v>70912</v>
      </c>
      <c r="B2955" t="s">
        <v>1201</v>
      </c>
      <c r="C2955" s="11" t="str">
        <f t="shared" si="47"/>
        <v>Subdivisionaria</v>
      </c>
      <c r="D2955" s="13"/>
      <c r="F2955" s="1" t="str">
        <f>CONCATENATE(Tabla13[[#This Row],[CODIGO CONTABLE]]," ",Tabla13[[#This Row],[DENOMINACIÓN]])</f>
        <v>70912 Relacionadas</v>
      </c>
      <c r="G2955" s="1" t="b">
        <f>ISNUMBER(SEARCH($J$1,Tabla35[[#This Row],[DATO PCGEM19]],1))</f>
        <v>0</v>
      </c>
    </row>
    <row r="2956" spans="1:7" ht="15" x14ac:dyDescent="0.25">
      <c r="A2956" s="21">
        <v>709121</v>
      </c>
      <c r="B2956" t="s">
        <v>1244</v>
      </c>
      <c r="C2956" s="11" t="str">
        <f t="shared" si="47"/>
        <v>Analítica</v>
      </c>
      <c r="D2956" s="13"/>
      <c r="F2956" s="1" t="str">
        <f>CONCATENATE(Tabla13[[#This Row],[CODIGO CONTABLE]]," ",Tabla13[[#This Row],[DENOMINACIÓN]])</f>
        <v>709121 Mercaderías-venta de exportación relacionadas</v>
      </c>
      <c r="G2956" s="1" t="b">
        <f>ISNUMBER(SEARCH($J$1,Tabla35[[#This Row],[DATO PCGEM19]],1))</f>
        <v>0</v>
      </c>
    </row>
    <row r="2957" spans="1:7" ht="15" x14ac:dyDescent="0.25">
      <c r="A2957" s="20">
        <v>7092</v>
      </c>
      <c r="B2957" t="s">
        <v>1203</v>
      </c>
      <c r="C2957" s="11" t="str">
        <f t="shared" si="47"/>
        <v>Divisionaria</v>
      </c>
      <c r="D2957" s="13"/>
      <c r="F2957" s="1" t="str">
        <f>CONCATENATE(Tabla13[[#This Row],[CODIGO CONTABLE]]," ",Tabla13[[#This Row],[DENOMINACIÓN]])</f>
        <v>7092 Mercaderías-venta local</v>
      </c>
      <c r="G2957" s="1" t="b">
        <f>ISNUMBER(SEARCH($J$1,Tabla35[[#This Row],[DATO PCGEM19]],1))</f>
        <v>0</v>
      </c>
    </row>
    <row r="2958" spans="1:7" ht="15" x14ac:dyDescent="0.25">
      <c r="A2958" s="20">
        <v>70921</v>
      </c>
      <c r="B2958" t="s">
        <v>1199</v>
      </c>
      <c r="C2958" s="11" t="str">
        <f t="shared" si="47"/>
        <v>Subdivisionaria</v>
      </c>
      <c r="D2958" s="13"/>
      <c r="F2958" s="1" t="str">
        <f>CONCATENATE(Tabla13[[#This Row],[CODIGO CONTABLE]]," ",Tabla13[[#This Row],[DENOMINACIÓN]])</f>
        <v>70921 Terceros</v>
      </c>
      <c r="G2958" s="1" t="b">
        <f>ISNUMBER(SEARCH($J$1,Tabla35[[#This Row],[DATO PCGEM19]],1))</f>
        <v>0</v>
      </c>
    </row>
    <row r="2959" spans="1:7" ht="15" x14ac:dyDescent="0.25">
      <c r="A2959" s="21">
        <v>709211</v>
      </c>
      <c r="B2959" t="s">
        <v>1204</v>
      </c>
      <c r="C2959" s="11" t="str">
        <f t="shared" si="47"/>
        <v>Analítica</v>
      </c>
      <c r="D2959" s="13"/>
      <c r="F2959" s="1" t="str">
        <f>CONCATENATE(Tabla13[[#This Row],[CODIGO CONTABLE]]," ",Tabla13[[#This Row],[DENOMINACIÓN]])</f>
        <v>709211 Mercaderías-venta local terceros</v>
      </c>
      <c r="G2959" s="1" t="b">
        <f>ISNUMBER(SEARCH($J$1,Tabla35[[#This Row],[DATO PCGEM19]],1))</f>
        <v>0</v>
      </c>
    </row>
    <row r="2960" spans="1:7" ht="15" x14ac:dyDescent="0.25">
      <c r="A2960" s="20">
        <v>70922</v>
      </c>
      <c r="B2960" t="s">
        <v>1201</v>
      </c>
      <c r="C2960" s="11" t="str">
        <f t="shared" si="47"/>
        <v>Subdivisionaria</v>
      </c>
      <c r="D2960" s="13"/>
      <c r="F2960" s="1" t="str">
        <f>CONCATENATE(Tabla13[[#This Row],[CODIGO CONTABLE]]," ",Tabla13[[#This Row],[DENOMINACIÓN]])</f>
        <v>70922 Relacionadas</v>
      </c>
      <c r="G2960" s="1" t="b">
        <f>ISNUMBER(SEARCH($J$1,Tabla35[[#This Row],[DATO PCGEM19]],1))</f>
        <v>0</v>
      </c>
    </row>
    <row r="2961" spans="1:7" ht="15" x14ac:dyDescent="0.25">
      <c r="A2961" s="21">
        <v>709221</v>
      </c>
      <c r="B2961" t="s">
        <v>1205</v>
      </c>
      <c r="C2961" s="11" t="str">
        <f t="shared" si="47"/>
        <v>Analítica</v>
      </c>
      <c r="D2961" s="13"/>
      <c r="F2961" s="1" t="str">
        <f>CONCATENATE(Tabla13[[#This Row],[CODIGO CONTABLE]]," ",Tabla13[[#This Row],[DENOMINACIÓN]])</f>
        <v>709221 Mercaderías-venta local relacionadas</v>
      </c>
      <c r="G2961" s="1" t="b">
        <f>ISNUMBER(SEARCH($J$1,Tabla35[[#This Row],[DATO PCGEM19]],1))</f>
        <v>0</v>
      </c>
    </row>
    <row r="2962" spans="1:7" ht="15" x14ac:dyDescent="0.25">
      <c r="A2962" s="20">
        <v>7093</v>
      </c>
      <c r="B2962" t="s">
        <v>1238</v>
      </c>
      <c r="C2962" s="11" t="str">
        <f t="shared" si="47"/>
        <v>Divisionaria</v>
      </c>
      <c r="D2962" s="13"/>
      <c r="F2962" s="1" t="str">
        <f>CONCATENATE(Tabla13[[#This Row],[CODIGO CONTABLE]]," ",Tabla13[[#This Row],[DENOMINACIÓN]])</f>
        <v>7093 Productos terminados-venta de exportación</v>
      </c>
      <c r="G2962" s="1" t="b">
        <f>ISNUMBER(SEARCH($J$1,Tabla35[[#This Row],[DATO PCGEM19]],1))</f>
        <v>0</v>
      </c>
    </row>
    <row r="2963" spans="1:7" ht="15" x14ac:dyDescent="0.25">
      <c r="A2963" s="20">
        <v>70931</v>
      </c>
      <c r="B2963" t="s">
        <v>1199</v>
      </c>
      <c r="C2963" s="11" t="str">
        <f t="shared" si="47"/>
        <v>Subdivisionaria</v>
      </c>
      <c r="D2963" s="13"/>
      <c r="F2963" s="1" t="str">
        <f>CONCATENATE(Tabla13[[#This Row],[CODIGO CONTABLE]]," ",Tabla13[[#This Row],[DENOMINACIÓN]])</f>
        <v>70931 Terceros</v>
      </c>
      <c r="G2963" s="1" t="b">
        <f>ISNUMBER(SEARCH($J$1,Tabla35[[#This Row],[DATO PCGEM19]],1))</f>
        <v>0</v>
      </c>
    </row>
    <row r="2964" spans="1:7" ht="15" x14ac:dyDescent="0.25">
      <c r="A2964" s="21">
        <v>709311</v>
      </c>
      <c r="B2964" t="s">
        <v>1239</v>
      </c>
      <c r="C2964" s="11" t="str">
        <f t="shared" si="47"/>
        <v>Analítica</v>
      </c>
      <c r="D2964" s="13"/>
      <c r="F2964" s="1" t="str">
        <f>CONCATENATE(Tabla13[[#This Row],[CODIGO CONTABLE]]," ",Tabla13[[#This Row],[DENOMINACIÓN]])</f>
        <v>709311 Productos terminados-venta de exportación terceros</v>
      </c>
      <c r="G2964" s="1" t="b">
        <f>ISNUMBER(SEARCH($J$1,Tabla35[[#This Row],[DATO PCGEM19]],1))</f>
        <v>0</v>
      </c>
    </row>
    <row r="2965" spans="1:7" ht="15" x14ac:dyDescent="0.25">
      <c r="A2965" s="20">
        <v>70932</v>
      </c>
      <c r="B2965" t="s">
        <v>1201</v>
      </c>
      <c r="C2965" s="11" t="str">
        <f t="shared" si="47"/>
        <v>Subdivisionaria</v>
      </c>
      <c r="D2965" s="13"/>
      <c r="F2965" s="1" t="str">
        <f>CONCATENATE(Tabla13[[#This Row],[CODIGO CONTABLE]]," ",Tabla13[[#This Row],[DENOMINACIÓN]])</f>
        <v>70932 Relacionadas</v>
      </c>
      <c r="G2965" s="1" t="b">
        <f>ISNUMBER(SEARCH($J$1,Tabla35[[#This Row],[DATO PCGEM19]],1))</f>
        <v>0</v>
      </c>
    </row>
    <row r="2966" spans="1:7" ht="15" x14ac:dyDescent="0.25">
      <c r="A2966" s="21">
        <v>709321</v>
      </c>
      <c r="B2966" t="s">
        <v>1240</v>
      </c>
      <c r="C2966" s="11" t="str">
        <f t="shared" ref="C2966:C3029" si="48">IF(LEN(A2966)=1, "Elemento", IF(LEN(A2966)=2, "Cuenta", IF(LEN(A2966)=3, "Subcuenta", IF(LEN(A2966)=4, "Divisionaria", IF(LEN(A2966)=5, "Subdivisionaria", "Analítica")))))</f>
        <v>Analítica</v>
      </c>
      <c r="D2966" s="13"/>
      <c r="F2966" s="1" t="str">
        <f>CONCATENATE(Tabla13[[#This Row],[CODIGO CONTABLE]]," ",Tabla13[[#This Row],[DENOMINACIÓN]])</f>
        <v>709321 Productos terminados-venta de exportación relacionadas</v>
      </c>
      <c r="G2966" s="1" t="b">
        <f>ISNUMBER(SEARCH($J$1,Tabla35[[#This Row],[DATO PCGEM19]],1))</f>
        <v>0</v>
      </c>
    </row>
    <row r="2967" spans="1:7" ht="15" x14ac:dyDescent="0.25">
      <c r="A2967" s="20">
        <v>7094</v>
      </c>
      <c r="B2967" t="s">
        <v>1209</v>
      </c>
      <c r="C2967" s="11" t="str">
        <f t="shared" si="48"/>
        <v>Divisionaria</v>
      </c>
      <c r="D2967" s="13"/>
      <c r="F2967" s="1" t="str">
        <f>CONCATENATE(Tabla13[[#This Row],[CODIGO CONTABLE]]," ",Tabla13[[#This Row],[DENOMINACIÓN]])</f>
        <v>7094 Productos terminados-venta local</v>
      </c>
      <c r="G2967" s="1" t="b">
        <f>ISNUMBER(SEARCH($J$1,Tabla35[[#This Row],[DATO PCGEM19]],1))</f>
        <v>0</v>
      </c>
    </row>
    <row r="2968" spans="1:7" ht="15" x14ac:dyDescent="0.25">
      <c r="A2968" s="20">
        <v>70941</v>
      </c>
      <c r="B2968" t="s">
        <v>1199</v>
      </c>
      <c r="C2968" s="11" t="str">
        <f t="shared" si="48"/>
        <v>Subdivisionaria</v>
      </c>
      <c r="D2968" s="13"/>
      <c r="F2968" s="1" t="str">
        <f>CONCATENATE(Tabla13[[#This Row],[CODIGO CONTABLE]]," ",Tabla13[[#This Row],[DENOMINACIÓN]])</f>
        <v>70941 Terceros</v>
      </c>
      <c r="G2968" s="1" t="b">
        <f>ISNUMBER(SEARCH($J$1,Tabla35[[#This Row],[DATO PCGEM19]],1))</f>
        <v>0</v>
      </c>
    </row>
    <row r="2969" spans="1:7" ht="15" x14ac:dyDescent="0.25">
      <c r="A2969" s="21">
        <v>709411</v>
      </c>
      <c r="B2969" t="s">
        <v>1210</v>
      </c>
      <c r="C2969" s="11" t="str">
        <f t="shared" si="48"/>
        <v>Analítica</v>
      </c>
      <c r="D2969" s="13"/>
      <c r="F2969" s="1" t="str">
        <f>CONCATENATE(Tabla13[[#This Row],[CODIGO CONTABLE]]," ",Tabla13[[#This Row],[DENOMINACIÓN]])</f>
        <v>709411 Productos terminados-venta local terceros</v>
      </c>
      <c r="G2969" s="1" t="b">
        <f>ISNUMBER(SEARCH($J$1,Tabla35[[#This Row],[DATO PCGEM19]],1))</f>
        <v>0</v>
      </c>
    </row>
    <row r="2970" spans="1:7" ht="15" x14ac:dyDescent="0.25">
      <c r="A2970" s="20">
        <v>70942</v>
      </c>
      <c r="B2970" t="s">
        <v>1201</v>
      </c>
      <c r="C2970" s="11" t="str">
        <f t="shared" si="48"/>
        <v>Subdivisionaria</v>
      </c>
      <c r="D2970" s="13"/>
      <c r="F2970" s="1" t="str">
        <f>CONCATENATE(Tabla13[[#This Row],[CODIGO CONTABLE]]," ",Tabla13[[#This Row],[DENOMINACIÓN]])</f>
        <v>70942 Relacionadas</v>
      </c>
      <c r="G2970" s="1" t="b">
        <f>ISNUMBER(SEARCH($J$1,Tabla35[[#This Row],[DATO PCGEM19]],1))</f>
        <v>0</v>
      </c>
    </row>
    <row r="2971" spans="1:7" ht="15" x14ac:dyDescent="0.25">
      <c r="A2971" s="21">
        <v>709421</v>
      </c>
      <c r="B2971" t="s">
        <v>1211</v>
      </c>
      <c r="C2971" s="11" t="str">
        <f t="shared" si="48"/>
        <v>Analítica</v>
      </c>
      <c r="D2971" s="13"/>
      <c r="F2971" s="1" t="str">
        <f>CONCATENATE(Tabla13[[#This Row],[CODIGO CONTABLE]]," ",Tabla13[[#This Row],[DENOMINACIÓN]])</f>
        <v>709421 Productos terminados-venta local relacionadas</v>
      </c>
      <c r="G2971" s="1" t="b">
        <f>ISNUMBER(SEARCH($J$1,Tabla35[[#This Row],[DATO PCGEM19]],1))</f>
        <v>0</v>
      </c>
    </row>
    <row r="2972" spans="1:7" ht="15" x14ac:dyDescent="0.25">
      <c r="A2972" s="20">
        <v>7095</v>
      </c>
      <c r="B2972" t="s">
        <v>1245</v>
      </c>
      <c r="C2972" s="11" t="str">
        <f t="shared" si="48"/>
        <v>Divisionaria</v>
      </c>
      <c r="D2972" s="13"/>
      <c r="F2972" s="1" t="str">
        <f>CONCATENATE(Tabla13[[#This Row],[CODIGO CONTABLE]]," ",Tabla13[[#This Row],[DENOMINACIÓN]])</f>
        <v>7095 Inventarios de servicios rechazados</v>
      </c>
      <c r="G2972" s="1" t="b">
        <f>ISNUMBER(SEARCH($J$1,Tabla35[[#This Row],[DATO PCGEM19]],1))</f>
        <v>0</v>
      </c>
    </row>
    <row r="2973" spans="1:7" ht="15" x14ac:dyDescent="0.25">
      <c r="A2973" s="20">
        <v>70951</v>
      </c>
      <c r="B2973" t="s">
        <v>1199</v>
      </c>
      <c r="C2973" s="11" t="str">
        <f t="shared" si="48"/>
        <v>Subdivisionaria</v>
      </c>
      <c r="D2973" s="13"/>
      <c r="F2973" s="1" t="str">
        <f>CONCATENATE(Tabla13[[#This Row],[CODIGO CONTABLE]]," ",Tabla13[[#This Row],[DENOMINACIÓN]])</f>
        <v>70951 Terceros</v>
      </c>
      <c r="G2973" s="1" t="b">
        <f>ISNUMBER(SEARCH($J$1,Tabla35[[#This Row],[DATO PCGEM19]],1))</f>
        <v>0</v>
      </c>
    </row>
    <row r="2974" spans="1:7" ht="15" x14ac:dyDescent="0.25">
      <c r="A2974" s="21">
        <v>709511</v>
      </c>
      <c r="B2974" t="s">
        <v>1246</v>
      </c>
      <c r="C2974" s="11" t="str">
        <f t="shared" si="48"/>
        <v>Analítica</v>
      </c>
      <c r="D2974" s="13"/>
      <c r="F2974" s="1" t="str">
        <f>CONCATENATE(Tabla13[[#This Row],[CODIGO CONTABLE]]," ",Tabla13[[#This Row],[DENOMINACIÓN]])</f>
        <v>709511 Inventarios de servicios rechazados terceros</v>
      </c>
      <c r="G2974" s="1" t="b">
        <f>ISNUMBER(SEARCH($J$1,Tabla35[[#This Row],[DATO PCGEM19]],1))</f>
        <v>0</v>
      </c>
    </row>
    <row r="2975" spans="1:7" ht="15" x14ac:dyDescent="0.25">
      <c r="A2975" s="20">
        <v>70952</v>
      </c>
      <c r="B2975" t="s">
        <v>1201</v>
      </c>
      <c r="C2975" s="11" t="str">
        <f t="shared" si="48"/>
        <v>Subdivisionaria</v>
      </c>
      <c r="D2975" s="13"/>
      <c r="F2975" s="1" t="str">
        <f>CONCATENATE(Tabla13[[#This Row],[CODIGO CONTABLE]]," ",Tabla13[[#This Row],[DENOMINACIÓN]])</f>
        <v>70952 Relacionadas</v>
      </c>
      <c r="G2975" s="1" t="b">
        <f>ISNUMBER(SEARCH($J$1,Tabla35[[#This Row],[DATO PCGEM19]],1))</f>
        <v>0</v>
      </c>
    </row>
    <row r="2976" spans="1:7" ht="15" x14ac:dyDescent="0.25">
      <c r="A2976" s="21">
        <v>709521</v>
      </c>
      <c r="B2976" t="s">
        <v>1247</v>
      </c>
      <c r="C2976" s="11" t="str">
        <f t="shared" si="48"/>
        <v>Analítica</v>
      </c>
      <c r="D2976" s="13"/>
      <c r="F2976" s="1" t="str">
        <f>CONCATENATE(Tabla13[[#This Row],[CODIGO CONTABLE]]," ",Tabla13[[#This Row],[DENOMINACIÓN]])</f>
        <v>709521 Inventarios de servicios rechazados relacionadas</v>
      </c>
      <c r="G2976" s="1" t="b">
        <f>ISNUMBER(SEARCH($J$1,Tabla35[[#This Row],[DATO PCGEM19]],1))</f>
        <v>0</v>
      </c>
    </row>
    <row r="2977" spans="1:7" ht="15" x14ac:dyDescent="0.25">
      <c r="A2977" s="20">
        <v>7096</v>
      </c>
      <c r="B2977" t="s">
        <v>454</v>
      </c>
      <c r="C2977" s="11" t="str">
        <f t="shared" si="48"/>
        <v>Divisionaria</v>
      </c>
      <c r="D2977" s="13"/>
      <c r="F2977" s="1" t="str">
        <f>CONCATENATE(Tabla13[[#This Row],[CODIGO CONTABLE]]," ",Tabla13[[#This Row],[DENOMINACIÓN]])</f>
        <v>7096 Subproductos, desechos y desperdicios</v>
      </c>
      <c r="G2977" s="1" t="b">
        <f>ISNUMBER(SEARCH($J$1,Tabla35[[#This Row],[DATO PCGEM19]],1))</f>
        <v>0</v>
      </c>
    </row>
    <row r="2978" spans="1:7" ht="15" x14ac:dyDescent="0.25">
      <c r="A2978" s="20">
        <v>70961</v>
      </c>
      <c r="B2978" t="s">
        <v>1199</v>
      </c>
      <c r="C2978" s="11" t="str">
        <f t="shared" si="48"/>
        <v>Subdivisionaria</v>
      </c>
      <c r="D2978" s="13"/>
      <c r="F2978" s="1" t="str">
        <f>CONCATENATE(Tabla13[[#This Row],[CODIGO CONTABLE]]," ",Tabla13[[#This Row],[DENOMINACIÓN]])</f>
        <v>70961 Terceros</v>
      </c>
      <c r="G2978" s="1" t="b">
        <f>ISNUMBER(SEARCH($J$1,Tabla35[[#This Row],[DATO PCGEM19]],1))</f>
        <v>0</v>
      </c>
    </row>
    <row r="2979" spans="1:7" ht="15" x14ac:dyDescent="0.25">
      <c r="A2979" s="21">
        <v>709611</v>
      </c>
      <c r="B2979" t="s">
        <v>1248</v>
      </c>
      <c r="C2979" s="11" t="str">
        <f t="shared" si="48"/>
        <v>Analítica</v>
      </c>
      <c r="D2979" s="13"/>
      <c r="F2979" s="1" t="str">
        <f>CONCATENATE(Tabla13[[#This Row],[CODIGO CONTABLE]]," ",Tabla13[[#This Row],[DENOMINACIÓN]])</f>
        <v>709611 Subproductos, desechos y desperdicios terceros</v>
      </c>
      <c r="G2979" s="1" t="b">
        <f>ISNUMBER(SEARCH($J$1,Tabla35[[#This Row],[DATO PCGEM19]],1))</f>
        <v>0</v>
      </c>
    </row>
    <row r="2980" spans="1:7" ht="15" x14ac:dyDescent="0.25">
      <c r="A2980" s="20">
        <v>70962</v>
      </c>
      <c r="B2980" t="s">
        <v>1201</v>
      </c>
      <c r="C2980" s="11" t="str">
        <f t="shared" si="48"/>
        <v>Subdivisionaria</v>
      </c>
      <c r="D2980" s="13"/>
      <c r="F2980" s="1" t="str">
        <f>CONCATENATE(Tabla13[[#This Row],[CODIGO CONTABLE]]," ",Tabla13[[#This Row],[DENOMINACIÓN]])</f>
        <v>70962 Relacionadas</v>
      </c>
      <c r="G2980" s="1" t="b">
        <f>ISNUMBER(SEARCH($J$1,Tabla35[[#This Row],[DATO PCGEM19]],1))</f>
        <v>0</v>
      </c>
    </row>
    <row r="2981" spans="1:7" ht="15" x14ac:dyDescent="0.25">
      <c r="A2981" s="21">
        <v>709621</v>
      </c>
      <c r="B2981" t="s">
        <v>1249</v>
      </c>
      <c r="C2981" s="11" t="str">
        <f t="shared" si="48"/>
        <v>Analítica</v>
      </c>
      <c r="D2981" s="13"/>
      <c r="F2981" s="1" t="str">
        <f>CONCATENATE(Tabla13[[#This Row],[CODIGO CONTABLE]]," ",Tabla13[[#This Row],[DENOMINACIÓN]])</f>
        <v>709621 Subproductos, desechos y desperdicios relacionadas</v>
      </c>
      <c r="G2981" s="1" t="b">
        <f>ISNUMBER(SEARCH($J$1,Tabla35[[#This Row],[DATO PCGEM19]],1))</f>
        <v>0</v>
      </c>
    </row>
    <row r="2982" spans="1:7" ht="15" x14ac:dyDescent="0.25">
      <c r="A2982" s="18">
        <v>71</v>
      </c>
      <c r="B2982" s="19" t="s">
        <v>70</v>
      </c>
      <c r="C2982" s="11" t="str">
        <f t="shared" si="48"/>
        <v>Cuenta</v>
      </c>
      <c r="D2982" s="13"/>
      <c r="F2982" s="1" t="str">
        <f>CONCATENATE(Tabla13[[#This Row],[CODIGO CONTABLE]]," ",Tabla13[[#This Row],[DENOMINACIÓN]])</f>
        <v>71 VARIACIÓN DE LA PRODUCCIÓN ALMACENADA</v>
      </c>
      <c r="G2982" s="1" t="b">
        <f>ISNUMBER(SEARCH($J$1,Tabla35[[#This Row],[DATO PCGEM19]],1))</f>
        <v>0</v>
      </c>
    </row>
    <row r="2983" spans="1:7" ht="15" x14ac:dyDescent="0.25">
      <c r="A2983" s="20">
        <v>711</v>
      </c>
      <c r="B2983" t="s">
        <v>1250</v>
      </c>
      <c r="C2983" s="11" t="str">
        <f t="shared" si="48"/>
        <v>Subcuenta</v>
      </c>
      <c r="D2983" s="13"/>
      <c r="F2983" s="1" t="str">
        <f>CONCATENATE(Tabla13[[#This Row],[CODIGO CONTABLE]]," ",Tabla13[[#This Row],[DENOMINACIÓN]])</f>
        <v>711 Variación de productos terminados</v>
      </c>
      <c r="G2983" s="1" t="b">
        <f>ISNUMBER(SEARCH($J$1,Tabla35[[#This Row],[DATO PCGEM19]],1))</f>
        <v>0</v>
      </c>
    </row>
    <row r="2984" spans="1:7" ht="15" x14ac:dyDescent="0.25">
      <c r="A2984" s="20">
        <v>7111</v>
      </c>
      <c r="B2984" t="s">
        <v>331</v>
      </c>
      <c r="C2984" s="11" t="str">
        <f t="shared" si="48"/>
        <v>Divisionaria</v>
      </c>
      <c r="D2984" s="13"/>
      <c r="F2984" s="1" t="str">
        <f>CONCATENATE(Tabla13[[#This Row],[CODIGO CONTABLE]]," ",Tabla13[[#This Row],[DENOMINACIÓN]])</f>
        <v>7111 Productos terminados</v>
      </c>
      <c r="G2984" s="1" t="b">
        <f>ISNUMBER(SEARCH($J$1,Tabla35[[#This Row],[DATO PCGEM19]],1))</f>
        <v>0</v>
      </c>
    </row>
    <row r="2985" spans="1:7" ht="15" x14ac:dyDescent="0.25">
      <c r="A2985" s="21">
        <v>711101</v>
      </c>
      <c r="B2985" t="s">
        <v>331</v>
      </c>
      <c r="C2985" s="11" t="str">
        <f t="shared" si="48"/>
        <v>Analítica</v>
      </c>
      <c r="D2985" s="13"/>
      <c r="F2985" s="1" t="str">
        <f>CONCATENATE(Tabla13[[#This Row],[CODIGO CONTABLE]]," ",Tabla13[[#This Row],[DENOMINACIÓN]])</f>
        <v>711101 Productos terminados</v>
      </c>
      <c r="G2985" s="1" t="b">
        <f>ISNUMBER(SEARCH($J$1,Tabla35[[#This Row],[DATO PCGEM19]],1))</f>
        <v>0</v>
      </c>
    </row>
    <row r="2986" spans="1:7" ht="15" x14ac:dyDescent="0.25">
      <c r="A2986" s="20">
        <v>712</v>
      </c>
      <c r="B2986" t="s">
        <v>1251</v>
      </c>
      <c r="C2986" s="11" t="str">
        <f t="shared" si="48"/>
        <v>Subcuenta</v>
      </c>
      <c r="D2986" s="13"/>
      <c r="F2986" s="1" t="str">
        <f>CONCATENATE(Tabla13[[#This Row],[CODIGO CONTABLE]]," ",Tabla13[[#This Row],[DENOMINACIÓN]])</f>
        <v>712 Variación de subproductos, desechos y desperdicios</v>
      </c>
      <c r="G2986" s="1" t="b">
        <f>ISNUMBER(SEARCH($J$1,Tabla35[[#This Row],[DATO PCGEM19]],1))</f>
        <v>0</v>
      </c>
    </row>
    <row r="2987" spans="1:7" ht="15" x14ac:dyDescent="0.25">
      <c r="A2987" s="20">
        <v>7121</v>
      </c>
      <c r="B2987" t="s">
        <v>339</v>
      </c>
      <c r="C2987" s="11" t="str">
        <f t="shared" si="48"/>
        <v>Divisionaria</v>
      </c>
      <c r="D2987" s="13"/>
      <c r="F2987" s="1" t="str">
        <f>CONCATENATE(Tabla13[[#This Row],[CODIGO CONTABLE]]," ",Tabla13[[#This Row],[DENOMINACIÓN]])</f>
        <v>7121 Subproductos</v>
      </c>
      <c r="G2987" s="1" t="b">
        <f>ISNUMBER(SEARCH($J$1,Tabla35[[#This Row],[DATO PCGEM19]],1))</f>
        <v>0</v>
      </c>
    </row>
    <row r="2988" spans="1:7" ht="15" x14ac:dyDescent="0.25">
      <c r="A2988" s="21">
        <v>712101</v>
      </c>
      <c r="B2988" t="s">
        <v>339</v>
      </c>
      <c r="C2988" s="11" t="str">
        <f t="shared" si="48"/>
        <v>Analítica</v>
      </c>
      <c r="D2988" s="13"/>
      <c r="F2988" s="1" t="str">
        <f>CONCATENATE(Tabla13[[#This Row],[CODIGO CONTABLE]]," ",Tabla13[[#This Row],[DENOMINACIÓN]])</f>
        <v>712101 Subproductos</v>
      </c>
      <c r="G2988" s="1" t="b">
        <f>ISNUMBER(SEARCH($J$1,Tabla35[[#This Row],[DATO PCGEM19]],1))</f>
        <v>0</v>
      </c>
    </row>
    <row r="2989" spans="1:7" ht="15" x14ac:dyDescent="0.25">
      <c r="A2989" s="20">
        <v>7122</v>
      </c>
      <c r="B2989" t="s">
        <v>340</v>
      </c>
      <c r="C2989" s="11" t="str">
        <f t="shared" si="48"/>
        <v>Divisionaria</v>
      </c>
      <c r="D2989" s="13"/>
      <c r="F2989" s="1" t="str">
        <f>CONCATENATE(Tabla13[[#This Row],[CODIGO CONTABLE]]," ",Tabla13[[#This Row],[DENOMINACIÓN]])</f>
        <v>7122 Desechos y desperdicios</v>
      </c>
      <c r="G2989" s="1" t="b">
        <f>ISNUMBER(SEARCH($J$1,Tabla35[[#This Row],[DATO PCGEM19]],1))</f>
        <v>0</v>
      </c>
    </row>
    <row r="2990" spans="1:7" ht="15" x14ac:dyDescent="0.25">
      <c r="A2990" s="21">
        <v>712201</v>
      </c>
      <c r="B2990" t="s">
        <v>340</v>
      </c>
      <c r="C2990" s="11" t="str">
        <f t="shared" si="48"/>
        <v>Analítica</v>
      </c>
      <c r="D2990" s="13"/>
      <c r="F2990" s="1" t="str">
        <f>CONCATENATE(Tabla13[[#This Row],[CODIGO CONTABLE]]," ",Tabla13[[#This Row],[DENOMINACIÓN]])</f>
        <v>712201 Desechos y desperdicios</v>
      </c>
      <c r="G2990" s="1" t="b">
        <f>ISNUMBER(SEARCH($J$1,Tabla35[[#This Row],[DATO PCGEM19]],1))</f>
        <v>0</v>
      </c>
    </row>
    <row r="2991" spans="1:7" ht="15" x14ac:dyDescent="0.25">
      <c r="A2991" s="20">
        <v>713</v>
      </c>
      <c r="B2991" t="s">
        <v>1252</v>
      </c>
      <c r="C2991" s="11" t="str">
        <f t="shared" si="48"/>
        <v>Subcuenta</v>
      </c>
      <c r="D2991" s="13"/>
      <c r="F2991" s="1" t="str">
        <f>CONCATENATE(Tabla13[[#This Row],[CODIGO CONTABLE]]," ",Tabla13[[#This Row],[DENOMINACIÓN]])</f>
        <v>713 Variación de productos en proceso</v>
      </c>
      <c r="G2991" s="1" t="b">
        <f>ISNUMBER(SEARCH($J$1,Tabla35[[#This Row],[DATO PCGEM19]],1))</f>
        <v>0</v>
      </c>
    </row>
    <row r="2992" spans="1:7" ht="15" x14ac:dyDescent="0.25">
      <c r="A2992" s="20">
        <v>7131</v>
      </c>
      <c r="B2992" t="s">
        <v>1253</v>
      </c>
      <c r="C2992" s="11" t="str">
        <f t="shared" si="48"/>
        <v>Divisionaria</v>
      </c>
      <c r="D2992" s="13"/>
      <c r="F2992" s="1" t="str">
        <f>CONCATENATE(Tabla13[[#This Row],[CODIGO CONTABLE]]," ",Tabla13[[#This Row],[DENOMINACIÓN]])</f>
        <v>7131 Productos en proceso de manufactura</v>
      </c>
      <c r="G2992" s="1" t="b">
        <f>ISNUMBER(SEARCH($J$1,Tabla35[[#This Row],[DATO PCGEM19]],1))</f>
        <v>0</v>
      </c>
    </row>
    <row r="2993" spans="1:7" ht="15" x14ac:dyDescent="0.25">
      <c r="A2993" s="21">
        <v>713101</v>
      </c>
      <c r="B2993" t="s">
        <v>1253</v>
      </c>
      <c r="C2993" s="11" t="str">
        <f t="shared" si="48"/>
        <v>Analítica</v>
      </c>
      <c r="D2993" s="13"/>
      <c r="F2993" s="1" t="str">
        <f>CONCATENATE(Tabla13[[#This Row],[CODIGO CONTABLE]]," ",Tabla13[[#This Row],[DENOMINACIÓN]])</f>
        <v>713101 Productos en proceso de manufactura</v>
      </c>
      <c r="G2993" s="1" t="b">
        <f>ISNUMBER(SEARCH($J$1,Tabla35[[#This Row],[DATO PCGEM19]],1))</f>
        <v>0</v>
      </c>
    </row>
    <row r="2994" spans="1:7" ht="15" x14ac:dyDescent="0.25">
      <c r="A2994" s="20">
        <v>714</v>
      </c>
      <c r="B2994" t="s">
        <v>1254</v>
      </c>
      <c r="C2994" s="11" t="str">
        <f t="shared" si="48"/>
        <v>Subcuenta</v>
      </c>
      <c r="D2994" s="13"/>
      <c r="F2994" s="1" t="str">
        <f>CONCATENATE(Tabla13[[#This Row],[CODIGO CONTABLE]]," ",Tabla13[[#This Row],[DENOMINACIÓN]])</f>
        <v>714 Variación de envases y embalajes</v>
      </c>
      <c r="G2994" s="1" t="b">
        <f>ISNUMBER(SEARCH($J$1,Tabla35[[#This Row],[DATO PCGEM19]],1))</f>
        <v>0</v>
      </c>
    </row>
    <row r="2995" spans="1:7" ht="15" x14ac:dyDescent="0.25">
      <c r="A2995" s="20">
        <v>7141</v>
      </c>
      <c r="B2995" t="s">
        <v>359</v>
      </c>
      <c r="C2995" s="11" t="str">
        <f t="shared" si="48"/>
        <v>Divisionaria</v>
      </c>
      <c r="D2995" s="13"/>
      <c r="F2995" s="1" t="str">
        <f>CONCATENATE(Tabla13[[#This Row],[CODIGO CONTABLE]]," ",Tabla13[[#This Row],[DENOMINACIÓN]])</f>
        <v>7141 Envases</v>
      </c>
      <c r="G2995" s="1" t="b">
        <f>ISNUMBER(SEARCH($J$1,Tabla35[[#This Row],[DATO PCGEM19]],1))</f>
        <v>0</v>
      </c>
    </row>
    <row r="2996" spans="1:7" ht="15" x14ac:dyDescent="0.25">
      <c r="A2996" s="21">
        <v>714101</v>
      </c>
      <c r="B2996" t="s">
        <v>359</v>
      </c>
      <c r="C2996" s="11" t="str">
        <f t="shared" si="48"/>
        <v>Analítica</v>
      </c>
      <c r="D2996" s="13"/>
      <c r="F2996" s="1" t="str">
        <f>CONCATENATE(Tabla13[[#This Row],[CODIGO CONTABLE]]," ",Tabla13[[#This Row],[DENOMINACIÓN]])</f>
        <v>714101 Envases</v>
      </c>
      <c r="G2996" s="1" t="b">
        <f>ISNUMBER(SEARCH($J$1,Tabla35[[#This Row],[DATO PCGEM19]],1))</f>
        <v>0</v>
      </c>
    </row>
    <row r="2997" spans="1:7" ht="15" x14ac:dyDescent="0.25">
      <c r="A2997" s="20">
        <v>7142</v>
      </c>
      <c r="B2997" t="s">
        <v>360</v>
      </c>
      <c r="C2997" s="11" t="str">
        <f t="shared" si="48"/>
        <v>Divisionaria</v>
      </c>
      <c r="D2997" s="13"/>
      <c r="F2997" s="1" t="str">
        <f>CONCATENATE(Tabla13[[#This Row],[CODIGO CONTABLE]]," ",Tabla13[[#This Row],[DENOMINACIÓN]])</f>
        <v>7142 Embalajes</v>
      </c>
      <c r="G2997" s="1" t="b">
        <f>ISNUMBER(SEARCH($J$1,Tabla35[[#This Row],[DATO PCGEM19]],1))</f>
        <v>0</v>
      </c>
    </row>
    <row r="2998" spans="1:7" ht="15" x14ac:dyDescent="0.25">
      <c r="A2998" s="21">
        <v>714201</v>
      </c>
      <c r="B2998" t="s">
        <v>360</v>
      </c>
      <c r="C2998" s="11" t="str">
        <f t="shared" si="48"/>
        <v>Analítica</v>
      </c>
      <c r="D2998" s="13"/>
      <c r="F2998" s="1" t="str">
        <f>CONCATENATE(Tabla13[[#This Row],[CODIGO CONTABLE]]," ",Tabla13[[#This Row],[DENOMINACIÓN]])</f>
        <v>714201 Embalajes</v>
      </c>
      <c r="G2998" s="1" t="b">
        <f>ISNUMBER(SEARCH($J$1,Tabla35[[#This Row],[DATO PCGEM19]],1))</f>
        <v>0</v>
      </c>
    </row>
    <row r="2999" spans="1:7" ht="15" x14ac:dyDescent="0.25">
      <c r="A2999" s="20">
        <v>715</v>
      </c>
      <c r="B2999" t="s">
        <v>1255</v>
      </c>
      <c r="C2999" s="11" t="str">
        <f t="shared" si="48"/>
        <v>Subcuenta</v>
      </c>
      <c r="D2999" s="13"/>
      <c r="F2999" s="1" t="str">
        <f>CONCATENATE(Tabla13[[#This Row],[CODIGO CONTABLE]]," ",Tabla13[[#This Row],[DENOMINACIÓN]])</f>
        <v>715 Variación de inventarios de servicios</v>
      </c>
      <c r="G2999" s="1" t="b">
        <f>ISNUMBER(SEARCH($J$1,Tabla35[[#This Row],[DATO PCGEM19]],1))</f>
        <v>0</v>
      </c>
    </row>
    <row r="3000" spans="1:7" ht="15" x14ac:dyDescent="0.25">
      <c r="A3000" s="20">
        <v>7151</v>
      </c>
      <c r="B3000" t="s">
        <v>1256</v>
      </c>
      <c r="C3000" s="11" t="str">
        <f t="shared" si="48"/>
        <v>Divisionaria</v>
      </c>
      <c r="D3000" s="13"/>
      <c r="F3000" s="1" t="str">
        <f>CONCATENATE(Tabla13[[#This Row],[CODIGO CONTABLE]]," ",Tabla13[[#This Row],[DENOMINACIÓN]])</f>
        <v>7151 Inventarios  de  servicios  en proceso</v>
      </c>
      <c r="G3000" s="1" t="b">
        <f>ISNUMBER(SEARCH($J$1,Tabla35[[#This Row],[DATO PCGEM19]],1))</f>
        <v>0</v>
      </c>
    </row>
    <row r="3001" spans="1:7" ht="15" x14ac:dyDescent="0.25">
      <c r="A3001" s="21">
        <v>715101</v>
      </c>
      <c r="B3001" t="s">
        <v>1257</v>
      </c>
      <c r="C3001" s="11" t="str">
        <f t="shared" si="48"/>
        <v>Analítica</v>
      </c>
      <c r="D3001" s="13"/>
      <c r="F3001" s="1" t="str">
        <f>CONCATENATE(Tabla13[[#This Row],[CODIGO CONTABLE]]," ",Tabla13[[#This Row],[DENOMINACIÓN]])</f>
        <v>715101 Inventarios de servicios en proceso</v>
      </c>
      <c r="G3001" s="1" t="b">
        <f>ISNUMBER(SEARCH($J$1,Tabla35[[#This Row],[DATO PCGEM19]],1))</f>
        <v>0</v>
      </c>
    </row>
    <row r="3002" spans="1:7" ht="15" x14ac:dyDescent="0.25">
      <c r="A3002" s="18">
        <v>72</v>
      </c>
      <c r="B3002" s="19" t="s">
        <v>71</v>
      </c>
      <c r="C3002" s="11" t="str">
        <f t="shared" si="48"/>
        <v>Cuenta</v>
      </c>
      <c r="D3002" s="13"/>
      <c r="F3002" s="1" t="str">
        <f>CONCATENATE(Tabla13[[#This Row],[CODIGO CONTABLE]]," ",Tabla13[[#This Row],[DENOMINACIÓN]])</f>
        <v>72 PRODUCCIÓN DE ACTIVO INMOVILIZADO</v>
      </c>
      <c r="G3002" s="1" t="b">
        <f>ISNUMBER(SEARCH($J$1,Tabla35[[#This Row],[DATO PCGEM19]],1))</f>
        <v>0</v>
      </c>
    </row>
    <row r="3003" spans="1:7" ht="15" x14ac:dyDescent="0.25">
      <c r="A3003" s="20">
        <v>721</v>
      </c>
      <c r="B3003" t="s">
        <v>282</v>
      </c>
      <c r="C3003" s="11" t="str">
        <f t="shared" si="48"/>
        <v>Subcuenta</v>
      </c>
      <c r="D3003" s="13"/>
      <c r="F3003" s="1" t="str">
        <f>CONCATENATE(Tabla13[[#This Row],[CODIGO CONTABLE]]," ",Tabla13[[#This Row],[DENOMINACIÓN]])</f>
        <v>721 Propiedades de inversión</v>
      </c>
      <c r="G3003" s="1" t="b">
        <f>ISNUMBER(SEARCH($J$1,Tabla35[[#This Row],[DATO PCGEM19]],1))</f>
        <v>0</v>
      </c>
    </row>
    <row r="3004" spans="1:7" ht="15" x14ac:dyDescent="0.25">
      <c r="A3004" s="20">
        <v>7211</v>
      </c>
      <c r="B3004" t="s">
        <v>363</v>
      </c>
      <c r="C3004" s="11" t="str">
        <f t="shared" si="48"/>
        <v>Divisionaria</v>
      </c>
      <c r="D3004" s="13"/>
      <c r="F3004" s="1" t="str">
        <f>CONCATENATE(Tabla13[[#This Row],[CODIGO CONTABLE]]," ",Tabla13[[#This Row],[DENOMINACIÓN]])</f>
        <v>7211 Edificaciones</v>
      </c>
      <c r="G3004" s="1" t="b">
        <f>ISNUMBER(SEARCH($J$1,Tabla35[[#This Row],[DATO PCGEM19]],1))</f>
        <v>0</v>
      </c>
    </row>
    <row r="3005" spans="1:7" ht="15" x14ac:dyDescent="0.25">
      <c r="A3005" s="21">
        <v>721101</v>
      </c>
      <c r="B3005" t="s">
        <v>363</v>
      </c>
      <c r="C3005" s="11" t="str">
        <f t="shared" si="48"/>
        <v>Analítica</v>
      </c>
      <c r="D3005" s="13"/>
      <c r="F3005" s="1" t="str">
        <f>CONCATENATE(Tabla13[[#This Row],[CODIGO CONTABLE]]," ",Tabla13[[#This Row],[DENOMINACIÓN]])</f>
        <v>721101 Edificaciones</v>
      </c>
      <c r="G3005" s="1" t="b">
        <f>ISNUMBER(SEARCH($J$1,Tabla35[[#This Row],[DATO PCGEM19]],1))</f>
        <v>0</v>
      </c>
    </row>
    <row r="3006" spans="1:7" ht="15" x14ac:dyDescent="0.25">
      <c r="A3006" s="20">
        <v>722</v>
      </c>
      <c r="B3006" t="s">
        <v>283</v>
      </c>
      <c r="C3006" s="11" t="str">
        <f t="shared" si="48"/>
        <v>Subcuenta</v>
      </c>
      <c r="D3006" s="13"/>
      <c r="F3006" s="1" t="str">
        <f>CONCATENATE(Tabla13[[#This Row],[CODIGO CONTABLE]]," ",Tabla13[[#This Row],[DENOMINACIÓN]])</f>
        <v>722 Propiedad, planta y equipo</v>
      </c>
      <c r="G3006" s="1" t="b">
        <f>ISNUMBER(SEARCH($J$1,Tabla35[[#This Row],[DATO PCGEM19]],1))</f>
        <v>0</v>
      </c>
    </row>
    <row r="3007" spans="1:7" ht="15" x14ac:dyDescent="0.25">
      <c r="A3007" s="20">
        <v>7220</v>
      </c>
      <c r="B3007" t="s">
        <v>522</v>
      </c>
      <c r="C3007" s="11" t="str">
        <f t="shared" si="48"/>
        <v>Divisionaria</v>
      </c>
      <c r="D3007" s="13"/>
      <c r="F3007" s="1" t="str">
        <f>CONCATENATE(Tabla13[[#This Row],[CODIGO CONTABLE]]," ",Tabla13[[#This Row],[DENOMINACIÓN]])</f>
        <v>7220 Planta productora</v>
      </c>
      <c r="G3007" s="1" t="b">
        <f>ISNUMBER(SEARCH($J$1,Tabla35[[#This Row],[DATO PCGEM19]],1))</f>
        <v>0</v>
      </c>
    </row>
    <row r="3008" spans="1:7" ht="15" x14ac:dyDescent="0.25">
      <c r="A3008" s="21">
        <v>722001</v>
      </c>
      <c r="B3008" t="s">
        <v>522</v>
      </c>
      <c r="C3008" s="11" t="str">
        <f t="shared" si="48"/>
        <v>Analítica</v>
      </c>
      <c r="D3008" s="13"/>
      <c r="F3008" s="1" t="str">
        <f>CONCATENATE(Tabla13[[#This Row],[CODIGO CONTABLE]]," ",Tabla13[[#This Row],[DENOMINACIÓN]])</f>
        <v>722001 Planta productora</v>
      </c>
      <c r="G3008" s="1" t="b">
        <f>ISNUMBER(SEARCH($J$1,Tabla35[[#This Row],[DATO PCGEM19]],1))</f>
        <v>0</v>
      </c>
    </row>
    <row r="3009" spans="1:7" ht="15" x14ac:dyDescent="0.25">
      <c r="A3009" s="20">
        <v>7221</v>
      </c>
      <c r="B3009" t="s">
        <v>363</v>
      </c>
      <c r="C3009" s="11" t="str">
        <f t="shared" si="48"/>
        <v>Divisionaria</v>
      </c>
      <c r="D3009" s="13"/>
      <c r="F3009" s="1" t="str">
        <f>CONCATENATE(Tabla13[[#This Row],[CODIGO CONTABLE]]," ",Tabla13[[#This Row],[DENOMINACIÓN]])</f>
        <v>7221 Edificaciones</v>
      </c>
      <c r="G3009" s="1" t="b">
        <f>ISNUMBER(SEARCH($J$1,Tabla35[[#This Row],[DATO PCGEM19]],1))</f>
        <v>0</v>
      </c>
    </row>
    <row r="3010" spans="1:7" ht="15" x14ac:dyDescent="0.25">
      <c r="A3010" s="21">
        <v>722101</v>
      </c>
      <c r="B3010" t="s">
        <v>363</v>
      </c>
      <c r="C3010" s="11" t="str">
        <f t="shared" si="48"/>
        <v>Analítica</v>
      </c>
      <c r="D3010" s="13"/>
      <c r="F3010" s="1" t="str">
        <f>CONCATENATE(Tabla13[[#This Row],[CODIGO CONTABLE]]," ",Tabla13[[#This Row],[DENOMINACIÓN]])</f>
        <v>722101 Edificaciones</v>
      </c>
      <c r="G3010" s="1" t="b">
        <f>ISNUMBER(SEARCH($J$1,Tabla35[[#This Row],[DATO PCGEM19]],1))</f>
        <v>0</v>
      </c>
    </row>
    <row r="3011" spans="1:7" ht="15" x14ac:dyDescent="0.25">
      <c r="A3011" s="20">
        <v>7222</v>
      </c>
      <c r="B3011" t="s">
        <v>1258</v>
      </c>
      <c r="C3011" s="11" t="str">
        <f t="shared" si="48"/>
        <v>Divisionaria</v>
      </c>
      <c r="D3011" s="13"/>
      <c r="F3011" s="1" t="str">
        <f>CONCATENATE(Tabla13[[#This Row],[CODIGO CONTABLE]]," ",Tabla13[[#This Row],[DENOMINACIÓN]])</f>
        <v>7222 Maquinarias y otros equipos de explotación</v>
      </c>
      <c r="G3011" s="1" t="b">
        <f>ISNUMBER(SEARCH($J$1,Tabla35[[#This Row],[DATO PCGEM19]],1))</f>
        <v>0</v>
      </c>
    </row>
    <row r="3012" spans="1:7" ht="15" x14ac:dyDescent="0.25">
      <c r="A3012" s="21">
        <v>722201</v>
      </c>
      <c r="B3012" t="s">
        <v>1258</v>
      </c>
      <c r="C3012" s="11" t="str">
        <f t="shared" si="48"/>
        <v>Analítica</v>
      </c>
      <c r="D3012" s="13"/>
      <c r="F3012" s="1" t="str">
        <f>CONCATENATE(Tabla13[[#This Row],[CODIGO CONTABLE]]," ",Tabla13[[#This Row],[DENOMINACIÓN]])</f>
        <v>722201 Maquinarias y otros equipos de explotación</v>
      </c>
      <c r="G3012" s="1" t="b">
        <f>ISNUMBER(SEARCH($J$1,Tabla35[[#This Row],[DATO PCGEM19]],1))</f>
        <v>0</v>
      </c>
    </row>
    <row r="3013" spans="1:7" ht="15" x14ac:dyDescent="0.25">
      <c r="A3013" s="20">
        <v>7223</v>
      </c>
      <c r="B3013" t="s">
        <v>385</v>
      </c>
      <c r="C3013" s="11" t="str">
        <f t="shared" si="48"/>
        <v>Divisionaria</v>
      </c>
      <c r="D3013" s="13"/>
      <c r="F3013" s="1" t="str">
        <f>CONCATENATE(Tabla13[[#This Row],[CODIGO CONTABLE]]," ",Tabla13[[#This Row],[DENOMINACIÓN]])</f>
        <v>7223 Unidades de transporte</v>
      </c>
      <c r="G3013" s="1" t="b">
        <f>ISNUMBER(SEARCH($J$1,Tabla35[[#This Row],[DATO PCGEM19]],1))</f>
        <v>0</v>
      </c>
    </row>
    <row r="3014" spans="1:7" ht="15" x14ac:dyDescent="0.25">
      <c r="A3014" s="21">
        <v>722301</v>
      </c>
      <c r="B3014" t="s">
        <v>385</v>
      </c>
      <c r="C3014" s="11" t="str">
        <f t="shared" si="48"/>
        <v>Analítica</v>
      </c>
      <c r="D3014" s="13"/>
      <c r="F3014" s="1" t="str">
        <f>CONCATENATE(Tabla13[[#This Row],[CODIGO CONTABLE]]," ",Tabla13[[#This Row],[DENOMINACIÓN]])</f>
        <v>722301 Unidades de transporte</v>
      </c>
      <c r="G3014" s="1" t="b">
        <f>ISNUMBER(SEARCH($J$1,Tabla35[[#This Row],[DATO PCGEM19]],1))</f>
        <v>0</v>
      </c>
    </row>
    <row r="3015" spans="1:7" ht="15" x14ac:dyDescent="0.25">
      <c r="A3015" s="20">
        <v>7224</v>
      </c>
      <c r="B3015" t="s">
        <v>388</v>
      </c>
      <c r="C3015" s="11" t="str">
        <f t="shared" si="48"/>
        <v>Divisionaria</v>
      </c>
      <c r="D3015" s="13"/>
      <c r="F3015" s="1" t="str">
        <f>CONCATENATE(Tabla13[[#This Row],[CODIGO CONTABLE]]," ",Tabla13[[#This Row],[DENOMINACIÓN]])</f>
        <v>7224 Muebles y enseres</v>
      </c>
      <c r="G3015" s="1" t="b">
        <f>ISNUMBER(SEARCH($J$1,Tabla35[[#This Row],[DATO PCGEM19]],1))</f>
        <v>0</v>
      </c>
    </row>
    <row r="3016" spans="1:7" ht="15" x14ac:dyDescent="0.25">
      <c r="A3016" s="21">
        <v>722401</v>
      </c>
      <c r="B3016" t="s">
        <v>388</v>
      </c>
      <c r="C3016" s="11" t="str">
        <f t="shared" si="48"/>
        <v>Analítica</v>
      </c>
      <c r="D3016" s="13"/>
      <c r="F3016" s="1" t="str">
        <f>CONCATENATE(Tabla13[[#This Row],[CODIGO CONTABLE]]," ",Tabla13[[#This Row],[DENOMINACIÓN]])</f>
        <v>722401 Muebles y enseres</v>
      </c>
      <c r="G3016" s="1" t="b">
        <f>ISNUMBER(SEARCH($J$1,Tabla35[[#This Row],[DATO PCGEM19]],1))</f>
        <v>0</v>
      </c>
    </row>
    <row r="3017" spans="1:7" ht="15" x14ac:dyDescent="0.25">
      <c r="A3017" s="20">
        <v>7225</v>
      </c>
      <c r="B3017" t="s">
        <v>391</v>
      </c>
      <c r="C3017" s="11" t="str">
        <f t="shared" si="48"/>
        <v>Divisionaria</v>
      </c>
      <c r="D3017" s="13"/>
      <c r="F3017" s="1" t="str">
        <f>CONCATENATE(Tabla13[[#This Row],[CODIGO CONTABLE]]," ",Tabla13[[#This Row],[DENOMINACIÓN]])</f>
        <v>7225 Equipos diversos</v>
      </c>
      <c r="G3017" s="1" t="b">
        <f>ISNUMBER(SEARCH($J$1,Tabla35[[#This Row],[DATO PCGEM19]],1))</f>
        <v>0</v>
      </c>
    </row>
    <row r="3018" spans="1:7" ht="15" x14ac:dyDescent="0.25">
      <c r="A3018" s="21">
        <v>722501</v>
      </c>
      <c r="B3018" t="s">
        <v>391</v>
      </c>
      <c r="C3018" s="11" t="str">
        <f t="shared" si="48"/>
        <v>Analítica</v>
      </c>
      <c r="D3018" s="13"/>
      <c r="F3018" s="1" t="str">
        <f>CONCATENATE(Tabla13[[#This Row],[CODIGO CONTABLE]]," ",Tabla13[[#This Row],[DENOMINACIÓN]])</f>
        <v>722501 Equipos diversos</v>
      </c>
      <c r="G3018" s="1" t="b">
        <f>ISNUMBER(SEARCH($J$1,Tabla35[[#This Row],[DATO PCGEM19]],1))</f>
        <v>0</v>
      </c>
    </row>
    <row r="3019" spans="1:7" ht="15" x14ac:dyDescent="0.25">
      <c r="A3019" s="20">
        <v>723</v>
      </c>
      <c r="B3019" t="s">
        <v>284</v>
      </c>
      <c r="C3019" s="11" t="str">
        <f t="shared" si="48"/>
        <v>Subcuenta</v>
      </c>
      <c r="D3019" s="13"/>
      <c r="F3019" s="1" t="str">
        <f>CONCATENATE(Tabla13[[#This Row],[CODIGO CONTABLE]]," ",Tabla13[[#This Row],[DENOMINACIÓN]])</f>
        <v>723 Intangibles</v>
      </c>
      <c r="G3019" s="1" t="b">
        <f>ISNUMBER(SEARCH($J$1,Tabla35[[#This Row],[DATO PCGEM19]],1))</f>
        <v>0</v>
      </c>
    </row>
    <row r="3020" spans="1:7" ht="15" x14ac:dyDescent="0.25">
      <c r="A3020" s="20">
        <v>7231</v>
      </c>
      <c r="B3020" t="s">
        <v>406</v>
      </c>
      <c r="C3020" s="11" t="str">
        <f t="shared" si="48"/>
        <v>Divisionaria</v>
      </c>
      <c r="D3020" s="13"/>
      <c r="F3020" s="1" t="str">
        <f>CONCATENATE(Tabla13[[#This Row],[CODIGO CONTABLE]]," ",Tabla13[[#This Row],[DENOMINACIÓN]])</f>
        <v>7231 Programas de computadora (software)</v>
      </c>
      <c r="G3020" s="1" t="b">
        <f>ISNUMBER(SEARCH($J$1,Tabla35[[#This Row],[DATO PCGEM19]],1))</f>
        <v>0</v>
      </c>
    </row>
    <row r="3021" spans="1:7" ht="15" x14ac:dyDescent="0.25">
      <c r="A3021" s="21">
        <v>723101</v>
      </c>
      <c r="B3021" t="s">
        <v>406</v>
      </c>
      <c r="C3021" s="11" t="str">
        <f t="shared" si="48"/>
        <v>Analítica</v>
      </c>
      <c r="D3021" s="13"/>
      <c r="F3021" s="1" t="str">
        <f>CONCATENATE(Tabla13[[#This Row],[CODIGO CONTABLE]]," ",Tabla13[[#This Row],[DENOMINACIÓN]])</f>
        <v>723101 Programas de computadora (software)</v>
      </c>
      <c r="G3021" s="1" t="b">
        <f>ISNUMBER(SEARCH($J$1,Tabla35[[#This Row],[DATO PCGEM19]],1))</f>
        <v>0</v>
      </c>
    </row>
    <row r="3022" spans="1:7" ht="15" x14ac:dyDescent="0.25">
      <c r="A3022" s="20">
        <v>7232</v>
      </c>
      <c r="B3022" t="s">
        <v>409</v>
      </c>
      <c r="C3022" s="11" t="str">
        <f t="shared" si="48"/>
        <v>Divisionaria</v>
      </c>
      <c r="D3022" s="13"/>
      <c r="F3022" s="1" t="str">
        <f>CONCATENATE(Tabla13[[#This Row],[CODIGO CONTABLE]]," ",Tabla13[[#This Row],[DENOMINACIÓN]])</f>
        <v>7232 Costos de exploración y desarrollo</v>
      </c>
      <c r="G3022" s="1" t="b">
        <f>ISNUMBER(SEARCH($J$1,Tabla35[[#This Row],[DATO PCGEM19]],1))</f>
        <v>0</v>
      </c>
    </row>
    <row r="3023" spans="1:7" ht="15" x14ac:dyDescent="0.25">
      <c r="A3023" s="21">
        <v>723201</v>
      </c>
      <c r="B3023" t="s">
        <v>409</v>
      </c>
      <c r="C3023" s="11" t="str">
        <f t="shared" si="48"/>
        <v>Analítica</v>
      </c>
      <c r="D3023" s="13"/>
      <c r="F3023" s="1" t="str">
        <f>CONCATENATE(Tabla13[[#This Row],[CODIGO CONTABLE]]," ",Tabla13[[#This Row],[DENOMINACIÓN]])</f>
        <v>723201 Costos de exploración y desarrollo</v>
      </c>
      <c r="G3023" s="1" t="b">
        <f>ISNUMBER(SEARCH($J$1,Tabla35[[#This Row],[DATO PCGEM19]],1))</f>
        <v>0</v>
      </c>
    </row>
    <row r="3024" spans="1:7" ht="15" x14ac:dyDescent="0.25">
      <c r="A3024" s="20">
        <v>7233</v>
      </c>
      <c r="B3024" t="s">
        <v>441</v>
      </c>
      <c r="C3024" s="11" t="str">
        <f t="shared" si="48"/>
        <v>Divisionaria</v>
      </c>
      <c r="D3024" s="13"/>
      <c r="F3024" s="1" t="str">
        <f>CONCATENATE(Tabla13[[#This Row],[CODIGO CONTABLE]]," ",Tabla13[[#This Row],[DENOMINACIÓN]])</f>
        <v>7233 Fórmulas, diseños y prototipos</v>
      </c>
      <c r="G3024" s="1" t="b">
        <f>ISNUMBER(SEARCH($J$1,Tabla35[[#This Row],[DATO PCGEM19]],1))</f>
        <v>0</v>
      </c>
    </row>
    <row r="3025" spans="1:7" ht="15" x14ac:dyDescent="0.25">
      <c r="A3025" s="21">
        <v>723301</v>
      </c>
      <c r="B3025" t="s">
        <v>441</v>
      </c>
      <c r="C3025" s="11" t="str">
        <f t="shared" si="48"/>
        <v>Analítica</v>
      </c>
      <c r="D3025" s="13"/>
      <c r="F3025" s="1" t="str">
        <f>CONCATENATE(Tabla13[[#This Row],[CODIGO CONTABLE]]," ",Tabla13[[#This Row],[DENOMINACIÓN]])</f>
        <v>723301 Fórmulas, diseños y prototipos</v>
      </c>
      <c r="G3025" s="1" t="b">
        <f>ISNUMBER(SEARCH($J$1,Tabla35[[#This Row],[DATO PCGEM19]],1))</f>
        <v>0</v>
      </c>
    </row>
    <row r="3026" spans="1:7" ht="15" x14ac:dyDescent="0.25">
      <c r="A3026" s="20">
        <v>724</v>
      </c>
      <c r="B3026" t="s">
        <v>285</v>
      </c>
      <c r="C3026" s="11" t="str">
        <f t="shared" si="48"/>
        <v>Subcuenta</v>
      </c>
      <c r="D3026" s="13"/>
      <c r="F3026" s="1" t="str">
        <f>CONCATENATE(Tabla13[[#This Row],[CODIGO CONTABLE]]," ",Tabla13[[#This Row],[DENOMINACIÓN]])</f>
        <v>724 Activos biológicos</v>
      </c>
      <c r="G3026" s="1" t="b">
        <f>ISNUMBER(SEARCH($J$1,Tabla35[[#This Row],[DATO PCGEM19]],1))</f>
        <v>0</v>
      </c>
    </row>
    <row r="3027" spans="1:7" ht="15" x14ac:dyDescent="0.25">
      <c r="A3027" s="20">
        <v>7241</v>
      </c>
      <c r="B3027" t="s">
        <v>1259</v>
      </c>
      <c r="C3027" s="11" t="str">
        <f t="shared" si="48"/>
        <v>Divisionaria</v>
      </c>
      <c r="D3027" s="13"/>
      <c r="F3027" s="1" t="str">
        <f>CONCATENATE(Tabla13[[#This Row],[CODIGO CONTABLE]]," ",Tabla13[[#This Row],[DENOMINACIÓN]])</f>
        <v>7241 Activos biológicos en desarrollo de origen animal</v>
      </c>
      <c r="G3027" s="1" t="b">
        <f>ISNUMBER(SEARCH($J$1,Tabla35[[#This Row],[DATO PCGEM19]],1))</f>
        <v>0</v>
      </c>
    </row>
    <row r="3028" spans="1:7" ht="15" x14ac:dyDescent="0.25">
      <c r="A3028" s="21">
        <v>724101</v>
      </c>
      <c r="B3028" t="s">
        <v>1259</v>
      </c>
      <c r="C3028" s="11" t="str">
        <f t="shared" si="48"/>
        <v>Analítica</v>
      </c>
      <c r="D3028" s="13"/>
      <c r="F3028" s="1" t="str">
        <f>CONCATENATE(Tabla13[[#This Row],[CODIGO CONTABLE]]," ",Tabla13[[#This Row],[DENOMINACIÓN]])</f>
        <v>724101 Activos biológicos en desarrollo de origen animal</v>
      </c>
      <c r="G3028" s="1" t="b">
        <f>ISNUMBER(SEARCH($J$1,Tabla35[[#This Row],[DATO PCGEM19]],1))</f>
        <v>0</v>
      </c>
    </row>
    <row r="3029" spans="1:7" ht="15" x14ac:dyDescent="0.25">
      <c r="A3029" s="20">
        <v>7242</v>
      </c>
      <c r="B3029" t="s">
        <v>1260</v>
      </c>
      <c r="C3029" s="11" t="str">
        <f t="shared" si="48"/>
        <v>Divisionaria</v>
      </c>
      <c r="D3029" s="13"/>
      <c r="F3029" s="1" t="str">
        <f>CONCATENATE(Tabla13[[#This Row],[CODIGO CONTABLE]]," ",Tabla13[[#This Row],[DENOMINACIÓN]])</f>
        <v>7242 Activos biológicos en desarrollo de origen vegetal</v>
      </c>
      <c r="G3029" s="1" t="b">
        <f>ISNUMBER(SEARCH($J$1,Tabla35[[#This Row],[DATO PCGEM19]],1))</f>
        <v>0</v>
      </c>
    </row>
    <row r="3030" spans="1:7" ht="15" x14ac:dyDescent="0.25">
      <c r="A3030" s="21">
        <v>724201</v>
      </c>
      <c r="B3030" t="s">
        <v>1260</v>
      </c>
      <c r="C3030" s="11" t="str">
        <f t="shared" ref="C3030:C3093" si="49">IF(LEN(A3030)=1, "Elemento", IF(LEN(A3030)=2, "Cuenta", IF(LEN(A3030)=3, "Subcuenta", IF(LEN(A3030)=4, "Divisionaria", IF(LEN(A3030)=5, "Subdivisionaria", "Analítica")))))</f>
        <v>Analítica</v>
      </c>
      <c r="D3030" s="13"/>
      <c r="F3030" s="1" t="str">
        <f>CONCATENATE(Tabla13[[#This Row],[CODIGO CONTABLE]]," ",Tabla13[[#This Row],[DENOMINACIÓN]])</f>
        <v>724201 Activos biológicos en desarrollo de origen vegetal</v>
      </c>
      <c r="G3030" s="1" t="b">
        <f>ISNUMBER(SEARCH($J$1,Tabla35[[#This Row],[DATO PCGEM19]],1))</f>
        <v>0</v>
      </c>
    </row>
    <row r="3031" spans="1:7" ht="15" x14ac:dyDescent="0.25">
      <c r="A3031" s="20">
        <v>725</v>
      </c>
      <c r="B3031" t="s">
        <v>1261</v>
      </c>
      <c r="C3031" s="11" t="str">
        <f t="shared" si="49"/>
        <v>Subcuenta</v>
      </c>
      <c r="D3031" s="13"/>
      <c r="F3031" s="1" t="str">
        <f>CONCATENATE(Tabla13[[#This Row],[CODIGO CONTABLE]]," ",Tabla13[[#This Row],[DENOMINACIÓN]])</f>
        <v>725 Costos de financiación capitalizados</v>
      </c>
      <c r="G3031" s="1" t="b">
        <f>ISNUMBER(SEARCH($J$1,Tabla35[[#This Row],[DATO PCGEM19]],1))</f>
        <v>0</v>
      </c>
    </row>
    <row r="3032" spans="1:7" ht="15" x14ac:dyDescent="0.25">
      <c r="A3032" s="20">
        <v>7251</v>
      </c>
      <c r="B3032" t="s">
        <v>1262</v>
      </c>
      <c r="C3032" s="11" t="str">
        <f t="shared" si="49"/>
        <v>Divisionaria</v>
      </c>
      <c r="D3032" s="13"/>
      <c r="F3032" s="1" t="str">
        <f>CONCATENATE(Tabla13[[#This Row],[CODIGO CONTABLE]]," ",Tabla13[[#This Row],[DENOMINACIÓN]])</f>
        <v>7251 Costos de financiación-propiedades de inversión</v>
      </c>
      <c r="G3032" s="1" t="b">
        <f>ISNUMBER(SEARCH($J$1,Tabla35[[#This Row],[DATO PCGEM19]],1))</f>
        <v>0</v>
      </c>
    </row>
    <row r="3033" spans="1:7" ht="15" x14ac:dyDescent="0.25">
      <c r="A3033" s="20">
        <v>72511</v>
      </c>
      <c r="B3033" t="s">
        <v>1263</v>
      </c>
      <c r="C3033" s="11" t="str">
        <f t="shared" si="49"/>
        <v>Subdivisionaria</v>
      </c>
      <c r="D3033" s="13"/>
      <c r="F3033" s="1" t="str">
        <f>CONCATENATE(Tabla13[[#This Row],[CODIGO CONTABLE]]," ",Tabla13[[#This Row],[DENOMINACIÓN]])</f>
        <v>72511 Plantas productoras en desarrollo</v>
      </c>
      <c r="G3033" s="1" t="b">
        <f>ISNUMBER(SEARCH($J$1,Tabla35[[#This Row],[DATO PCGEM19]],1))</f>
        <v>0</v>
      </c>
    </row>
    <row r="3034" spans="1:7" ht="15" x14ac:dyDescent="0.25">
      <c r="A3034" s="21">
        <v>725111</v>
      </c>
      <c r="B3034" t="s">
        <v>1263</v>
      </c>
      <c r="C3034" s="11" t="str">
        <f t="shared" si="49"/>
        <v>Analítica</v>
      </c>
      <c r="D3034" s="13"/>
      <c r="F3034" s="1" t="str">
        <f>CONCATENATE(Tabla13[[#This Row],[CODIGO CONTABLE]]," ",Tabla13[[#This Row],[DENOMINACIÓN]])</f>
        <v>725111 Plantas productoras en desarrollo</v>
      </c>
      <c r="G3034" s="1" t="b">
        <f>ISNUMBER(SEARCH($J$1,Tabla35[[#This Row],[DATO PCGEM19]],1))</f>
        <v>0</v>
      </c>
    </row>
    <row r="3035" spans="1:7" ht="15" x14ac:dyDescent="0.25">
      <c r="A3035" s="20">
        <v>72512</v>
      </c>
      <c r="B3035" t="s">
        <v>363</v>
      </c>
      <c r="C3035" s="11" t="str">
        <f t="shared" si="49"/>
        <v>Subdivisionaria</v>
      </c>
      <c r="D3035" s="13"/>
      <c r="F3035" s="1" t="str">
        <f>CONCATENATE(Tabla13[[#This Row],[CODIGO CONTABLE]]," ",Tabla13[[#This Row],[DENOMINACIÓN]])</f>
        <v>72512 Edificaciones</v>
      </c>
      <c r="G3035" s="1" t="b">
        <f>ISNUMBER(SEARCH($J$1,Tabla35[[#This Row],[DATO PCGEM19]],1))</f>
        <v>0</v>
      </c>
    </row>
    <row r="3036" spans="1:7" ht="15" x14ac:dyDescent="0.25">
      <c r="A3036" s="21">
        <v>725121</v>
      </c>
      <c r="B3036" t="s">
        <v>363</v>
      </c>
      <c r="C3036" s="11" t="str">
        <f t="shared" si="49"/>
        <v>Analítica</v>
      </c>
      <c r="D3036" s="13"/>
      <c r="F3036" s="1" t="str">
        <f>CONCATENATE(Tabla13[[#This Row],[CODIGO CONTABLE]]," ",Tabla13[[#This Row],[DENOMINACIÓN]])</f>
        <v>725121 Edificaciones</v>
      </c>
      <c r="G3036" s="1" t="b">
        <f>ISNUMBER(SEARCH($J$1,Tabla35[[#This Row],[DATO PCGEM19]],1))</f>
        <v>0</v>
      </c>
    </row>
    <row r="3037" spans="1:7" ht="15" x14ac:dyDescent="0.25">
      <c r="A3037" s="20">
        <v>7252</v>
      </c>
      <c r="B3037" t="s">
        <v>1264</v>
      </c>
      <c r="C3037" s="11" t="str">
        <f t="shared" si="49"/>
        <v>Divisionaria</v>
      </c>
      <c r="D3037" s="13"/>
      <c r="F3037" s="1" t="str">
        <f>CONCATENATE(Tabla13[[#This Row],[CODIGO CONTABLE]]," ",Tabla13[[#This Row],[DENOMINACIÓN]])</f>
        <v>7252 Costos de financiación-propiedad, planta y equipo</v>
      </c>
      <c r="G3037" s="1" t="b">
        <f>ISNUMBER(SEARCH($J$1,Tabla35[[#This Row],[DATO PCGEM19]],1))</f>
        <v>0</v>
      </c>
    </row>
    <row r="3038" spans="1:7" ht="15" x14ac:dyDescent="0.25">
      <c r="A3038" s="20">
        <v>72521</v>
      </c>
      <c r="B3038" t="s">
        <v>1263</v>
      </c>
      <c r="C3038" s="11" t="str">
        <f t="shared" si="49"/>
        <v>Subdivisionaria</v>
      </c>
      <c r="D3038" s="13"/>
      <c r="F3038" s="1" t="str">
        <f>CONCATENATE(Tabla13[[#This Row],[CODIGO CONTABLE]]," ",Tabla13[[#This Row],[DENOMINACIÓN]])</f>
        <v>72521 Plantas productoras en desarrollo</v>
      </c>
      <c r="G3038" s="1" t="b">
        <f>ISNUMBER(SEARCH($J$1,Tabla35[[#This Row],[DATO PCGEM19]],1))</f>
        <v>0</v>
      </c>
    </row>
    <row r="3039" spans="1:7" ht="15" x14ac:dyDescent="0.25">
      <c r="A3039" s="21">
        <v>725211</v>
      </c>
      <c r="B3039" t="s">
        <v>1263</v>
      </c>
      <c r="C3039" s="11" t="str">
        <f t="shared" si="49"/>
        <v>Analítica</v>
      </c>
      <c r="D3039" s="13"/>
      <c r="F3039" s="1" t="str">
        <f>CONCATENATE(Tabla13[[#This Row],[CODIGO CONTABLE]]," ",Tabla13[[#This Row],[DENOMINACIÓN]])</f>
        <v>725211 Plantas productoras en desarrollo</v>
      </c>
      <c r="G3039" s="1" t="b">
        <f>ISNUMBER(SEARCH($J$1,Tabla35[[#This Row],[DATO PCGEM19]],1))</f>
        <v>0</v>
      </c>
    </row>
    <row r="3040" spans="1:7" ht="15" x14ac:dyDescent="0.25">
      <c r="A3040" s="20">
        <v>72522</v>
      </c>
      <c r="B3040" t="s">
        <v>363</v>
      </c>
      <c r="C3040" s="11" t="str">
        <f t="shared" si="49"/>
        <v>Subdivisionaria</v>
      </c>
      <c r="D3040" s="13"/>
      <c r="F3040" s="1" t="str">
        <f>CONCATENATE(Tabla13[[#This Row],[CODIGO CONTABLE]]," ",Tabla13[[#This Row],[DENOMINACIÓN]])</f>
        <v>72522 Edificaciones</v>
      </c>
      <c r="G3040" s="1" t="b">
        <f>ISNUMBER(SEARCH($J$1,Tabla35[[#This Row],[DATO PCGEM19]],1))</f>
        <v>0</v>
      </c>
    </row>
    <row r="3041" spans="1:7" ht="15" x14ac:dyDescent="0.25">
      <c r="A3041" s="21">
        <v>725221</v>
      </c>
      <c r="B3041" t="s">
        <v>363</v>
      </c>
      <c r="C3041" s="11" t="str">
        <f t="shared" si="49"/>
        <v>Analítica</v>
      </c>
      <c r="D3041" s="13"/>
      <c r="F3041" s="1" t="str">
        <f>CONCATENATE(Tabla13[[#This Row],[CODIGO CONTABLE]]," ",Tabla13[[#This Row],[DENOMINACIÓN]])</f>
        <v>725221 Edificaciones</v>
      </c>
      <c r="G3041" s="1" t="b">
        <f>ISNUMBER(SEARCH($J$1,Tabla35[[#This Row],[DATO PCGEM19]],1))</f>
        <v>0</v>
      </c>
    </row>
    <row r="3042" spans="1:7" ht="15" x14ac:dyDescent="0.25">
      <c r="A3042" s="20">
        <v>72523</v>
      </c>
      <c r="B3042" t="s">
        <v>1258</v>
      </c>
      <c r="C3042" s="11" t="str">
        <f t="shared" si="49"/>
        <v>Subdivisionaria</v>
      </c>
      <c r="D3042" s="13"/>
      <c r="F3042" s="1" t="str">
        <f>CONCATENATE(Tabla13[[#This Row],[CODIGO CONTABLE]]," ",Tabla13[[#This Row],[DENOMINACIÓN]])</f>
        <v>72523 Maquinarias y otros equipos de explotación</v>
      </c>
      <c r="G3042" s="1" t="b">
        <f>ISNUMBER(SEARCH($J$1,Tabla35[[#This Row],[DATO PCGEM19]],1))</f>
        <v>0</v>
      </c>
    </row>
    <row r="3043" spans="1:7" ht="15" x14ac:dyDescent="0.25">
      <c r="A3043" s="21">
        <v>725231</v>
      </c>
      <c r="B3043" t="s">
        <v>1258</v>
      </c>
      <c r="C3043" s="11" t="str">
        <f t="shared" si="49"/>
        <v>Analítica</v>
      </c>
      <c r="D3043" s="13"/>
      <c r="F3043" s="1" t="str">
        <f>CONCATENATE(Tabla13[[#This Row],[CODIGO CONTABLE]]," ",Tabla13[[#This Row],[DENOMINACIÓN]])</f>
        <v>725231 Maquinarias y otros equipos de explotación</v>
      </c>
      <c r="G3043" s="1" t="b">
        <f>ISNUMBER(SEARCH($J$1,Tabla35[[#This Row],[DATO PCGEM19]],1))</f>
        <v>0</v>
      </c>
    </row>
    <row r="3044" spans="1:7" ht="15" x14ac:dyDescent="0.25">
      <c r="A3044" s="20">
        <v>7253</v>
      </c>
      <c r="B3044" t="s">
        <v>1265</v>
      </c>
      <c r="C3044" s="11" t="str">
        <f t="shared" si="49"/>
        <v>Divisionaria</v>
      </c>
      <c r="D3044" s="13"/>
      <c r="F3044" s="1" t="str">
        <f>CONCATENATE(Tabla13[[#This Row],[CODIGO CONTABLE]]," ",Tabla13[[#This Row],[DENOMINACIÓN]])</f>
        <v>7253 Costos de financiación-intangibles</v>
      </c>
      <c r="G3044" s="1" t="b">
        <f>ISNUMBER(SEARCH($J$1,Tabla35[[#This Row],[DATO PCGEM19]],1))</f>
        <v>0</v>
      </c>
    </row>
    <row r="3045" spans="1:7" ht="15" x14ac:dyDescent="0.25">
      <c r="A3045" s="21">
        <v>725301</v>
      </c>
      <c r="B3045" t="s">
        <v>1265</v>
      </c>
      <c r="C3045" s="11" t="str">
        <f t="shared" si="49"/>
        <v>Analítica</v>
      </c>
      <c r="D3045" s="13"/>
      <c r="F3045" s="1" t="str">
        <f>CONCATENATE(Tabla13[[#This Row],[CODIGO CONTABLE]]," ",Tabla13[[#This Row],[DENOMINACIÓN]])</f>
        <v>725301 Costos de financiación-intangibles</v>
      </c>
      <c r="G3045" s="1" t="b">
        <f>ISNUMBER(SEARCH($J$1,Tabla35[[#This Row],[DATO PCGEM19]],1))</f>
        <v>0</v>
      </c>
    </row>
    <row r="3046" spans="1:7" ht="15" x14ac:dyDescent="0.25">
      <c r="A3046" s="20">
        <v>7254</v>
      </c>
      <c r="B3046" t="s">
        <v>1266</v>
      </c>
      <c r="C3046" s="11" t="str">
        <f t="shared" si="49"/>
        <v>Divisionaria</v>
      </c>
      <c r="D3046" s="13"/>
      <c r="F3046" s="1" t="str">
        <f>CONCATENATE(Tabla13[[#This Row],[CODIGO CONTABLE]]," ",Tabla13[[#This Row],[DENOMINACIÓN]])</f>
        <v>7254 Costos de financiación-activos biológicos en desarrollo</v>
      </c>
      <c r="G3046" s="1" t="b">
        <f>ISNUMBER(SEARCH($J$1,Tabla35[[#This Row],[DATO PCGEM19]],1))</f>
        <v>0</v>
      </c>
    </row>
    <row r="3047" spans="1:7" ht="15" x14ac:dyDescent="0.25">
      <c r="A3047" s="20">
        <v>72541</v>
      </c>
      <c r="B3047" t="s">
        <v>1172</v>
      </c>
      <c r="C3047" s="11" t="str">
        <f t="shared" si="49"/>
        <v>Subdivisionaria</v>
      </c>
      <c r="D3047" s="13"/>
      <c r="F3047" s="1" t="str">
        <f>CONCATENATE(Tabla13[[#This Row],[CODIGO CONTABLE]]," ",Tabla13[[#This Row],[DENOMINACIÓN]])</f>
        <v>72541 Activos biológicos de origen animal</v>
      </c>
      <c r="G3047" s="1" t="b">
        <f>ISNUMBER(SEARCH($J$1,Tabla35[[#This Row],[DATO PCGEM19]],1))</f>
        <v>0</v>
      </c>
    </row>
    <row r="3048" spans="1:7" ht="15" x14ac:dyDescent="0.25">
      <c r="A3048" s="21">
        <v>725411</v>
      </c>
      <c r="B3048" t="s">
        <v>1172</v>
      </c>
      <c r="C3048" s="11" t="str">
        <f t="shared" si="49"/>
        <v>Analítica</v>
      </c>
      <c r="D3048" s="13"/>
      <c r="F3048" s="1" t="str">
        <f>CONCATENATE(Tabla13[[#This Row],[CODIGO CONTABLE]]," ",Tabla13[[#This Row],[DENOMINACIÓN]])</f>
        <v>725411 Activos biológicos de origen animal</v>
      </c>
      <c r="G3048" s="1" t="b">
        <f>ISNUMBER(SEARCH($J$1,Tabla35[[#This Row],[DATO PCGEM19]],1))</f>
        <v>0</v>
      </c>
    </row>
    <row r="3049" spans="1:7" ht="15" x14ac:dyDescent="0.25">
      <c r="A3049" s="20">
        <v>72542</v>
      </c>
      <c r="B3049" t="s">
        <v>1173</v>
      </c>
      <c r="C3049" s="11" t="str">
        <f t="shared" si="49"/>
        <v>Subdivisionaria</v>
      </c>
      <c r="D3049" s="13"/>
      <c r="F3049" s="1" t="str">
        <f>CONCATENATE(Tabla13[[#This Row],[CODIGO CONTABLE]]," ",Tabla13[[#This Row],[DENOMINACIÓN]])</f>
        <v>72542 Activos biológicos de origen vegetal</v>
      </c>
      <c r="G3049" s="1" t="b">
        <f>ISNUMBER(SEARCH($J$1,Tabla35[[#This Row],[DATO PCGEM19]],1))</f>
        <v>0</v>
      </c>
    </row>
    <row r="3050" spans="1:7" ht="15" x14ac:dyDescent="0.25">
      <c r="A3050" s="21">
        <v>725421</v>
      </c>
      <c r="B3050" t="s">
        <v>1173</v>
      </c>
      <c r="C3050" s="11" t="str">
        <f t="shared" si="49"/>
        <v>Analítica</v>
      </c>
      <c r="D3050" s="13"/>
      <c r="F3050" s="1" t="str">
        <f>CONCATENATE(Tabla13[[#This Row],[CODIGO CONTABLE]]," ",Tabla13[[#This Row],[DENOMINACIÓN]])</f>
        <v>725421 Activos biológicos de origen vegetal</v>
      </c>
      <c r="G3050" s="1" t="b">
        <f>ISNUMBER(SEARCH($J$1,Tabla35[[#This Row],[DATO PCGEM19]],1))</f>
        <v>0</v>
      </c>
    </row>
    <row r="3051" spans="1:7" ht="15" x14ac:dyDescent="0.25">
      <c r="A3051" s="18">
        <v>73</v>
      </c>
      <c r="B3051" s="19" t="s">
        <v>72</v>
      </c>
      <c r="C3051" s="11" t="str">
        <f t="shared" si="49"/>
        <v>Cuenta</v>
      </c>
      <c r="D3051" s="13"/>
      <c r="F3051" s="1" t="str">
        <f>CONCATENATE(Tabla13[[#This Row],[CODIGO CONTABLE]]," ",Tabla13[[#This Row],[DENOMINACIÓN]])</f>
        <v>73 DESCUENTOS, REBAJAS Y BONIFICACIONES OBTENIDOS</v>
      </c>
      <c r="G3051" s="1" t="b">
        <f>ISNUMBER(SEARCH($J$1,Tabla35[[#This Row],[DATO PCGEM19]],1))</f>
        <v>0</v>
      </c>
    </row>
    <row r="3052" spans="1:7" ht="15" x14ac:dyDescent="0.25">
      <c r="A3052" s="20">
        <v>731</v>
      </c>
      <c r="B3052" t="s">
        <v>1267</v>
      </c>
      <c r="C3052" s="11" t="str">
        <f t="shared" si="49"/>
        <v>Subcuenta</v>
      </c>
      <c r="D3052" s="13"/>
      <c r="F3052" s="1" t="str">
        <f>CONCATENATE(Tabla13[[#This Row],[CODIGO CONTABLE]]," ",Tabla13[[#This Row],[DENOMINACIÓN]])</f>
        <v>731 Descuentos, rebajas y bonificaciones obtenidos</v>
      </c>
      <c r="G3052" s="1" t="b">
        <f>ISNUMBER(SEARCH($J$1,Tabla35[[#This Row],[DATO PCGEM19]],1))</f>
        <v>0</v>
      </c>
    </row>
    <row r="3053" spans="1:7" ht="15" x14ac:dyDescent="0.25">
      <c r="A3053" s="20">
        <v>7311</v>
      </c>
      <c r="B3053" t="s">
        <v>1199</v>
      </c>
      <c r="C3053" s="11" t="str">
        <f t="shared" si="49"/>
        <v>Divisionaria</v>
      </c>
      <c r="D3053" s="13"/>
      <c r="F3053" s="1" t="str">
        <f>CONCATENATE(Tabla13[[#This Row],[CODIGO CONTABLE]]," ",Tabla13[[#This Row],[DENOMINACIÓN]])</f>
        <v>7311 Terceros</v>
      </c>
      <c r="G3053" s="1" t="b">
        <f>ISNUMBER(SEARCH($J$1,Tabla35[[#This Row],[DATO PCGEM19]],1))</f>
        <v>0</v>
      </c>
    </row>
    <row r="3054" spans="1:7" ht="15" x14ac:dyDescent="0.25">
      <c r="A3054" s="21">
        <v>731101</v>
      </c>
      <c r="B3054" t="s">
        <v>1268</v>
      </c>
      <c r="C3054" s="11" t="str">
        <f t="shared" si="49"/>
        <v>Analítica</v>
      </c>
      <c r="D3054" s="13"/>
      <c r="F3054" s="1" t="str">
        <f>CONCATENATE(Tabla13[[#This Row],[CODIGO CONTABLE]]," ",Tabla13[[#This Row],[DENOMINACIÓN]])</f>
        <v>731101 Descuentos, rebajas y bonificaciones obtenidos terceros</v>
      </c>
      <c r="G3054" s="1" t="b">
        <f>ISNUMBER(SEARCH($J$1,Tabla35[[#This Row],[DATO PCGEM19]],1))</f>
        <v>0</v>
      </c>
    </row>
    <row r="3055" spans="1:7" ht="15" x14ac:dyDescent="0.25">
      <c r="A3055" s="21">
        <v>731102</v>
      </c>
      <c r="B3055" t="s">
        <v>1269</v>
      </c>
      <c r="C3055" s="11" t="str">
        <f t="shared" si="49"/>
        <v>Analítica</v>
      </c>
      <c r="D3055" s="13"/>
      <c r="F3055" s="1" t="str">
        <f>CONCATENATE(Tabla13[[#This Row],[CODIGO CONTABLE]]," ",Tabla13[[#This Row],[DENOMINACIÓN]])</f>
        <v>731102 Descuentos, rebajas y bonificaciones obtenidos terceros vinculados</v>
      </c>
      <c r="G3055" s="1" t="b">
        <f>ISNUMBER(SEARCH($J$1,Tabla35[[#This Row],[DATO PCGEM19]],1))</f>
        <v>0</v>
      </c>
    </row>
    <row r="3056" spans="1:7" ht="15" x14ac:dyDescent="0.25">
      <c r="A3056" s="20">
        <v>7312</v>
      </c>
      <c r="B3056" t="s">
        <v>1201</v>
      </c>
      <c r="C3056" s="11" t="str">
        <f t="shared" si="49"/>
        <v>Divisionaria</v>
      </c>
      <c r="D3056" s="13"/>
      <c r="F3056" s="1" t="str">
        <f>CONCATENATE(Tabla13[[#This Row],[CODIGO CONTABLE]]," ",Tabla13[[#This Row],[DENOMINACIÓN]])</f>
        <v>7312 Relacionadas</v>
      </c>
      <c r="G3056" s="1" t="b">
        <f>ISNUMBER(SEARCH($J$1,Tabla35[[#This Row],[DATO PCGEM19]],1))</f>
        <v>0</v>
      </c>
    </row>
    <row r="3057" spans="1:7" ht="15" x14ac:dyDescent="0.25">
      <c r="A3057" s="21">
        <v>731201</v>
      </c>
      <c r="B3057" t="s">
        <v>1270</v>
      </c>
      <c r="C3057" s="11" t="str">
        <f t="shared" si="49"/>
        <v>Analítica</v>
      </c>
      <c r="D3057" s="13"/>
      <c r="F3057" s="1" t="str">
        <f>CONCATENATE(Tabla13[[#This Row],[CODIGO CONTABLE]]," ",Tabla13[[#This Row],[DENOMINACIÓN]])</f>
        <v>731201 Descuentos, rebajas y bonificaciones obtenidos relacionadas</v>
      </c>
      <c r="G3057" s="1" t="b">
        <f>ISNUMBER(SEARCH($J$1,Tabla35[[#This Row],[DATO PCGEM19]],1))</f>
        <v>0</v>
      </c>
    </row>
    <row r="3058" spans="1:7" ht="15" x14ac:dyDescent="0.25">
      <c r="A3058" s="18">
        <v>74</v>
      </c>
      <c r="B3058" s="19" t="s">
        <v>130</v>
      </c>
      <c r="C3058" s="11" t="str">
        <f t="shared" si="49"/>
        <v>Cuenta</v>
      </c>
      <c r="D3058" s="13"/>
      <c r="F3058" s="1" t="str">
        <f>CONCATENATE(Tabla13[[#This Row],[CODIGO CONTABLE]]," ",Tabla13[[#This Row],[DENOMINACIÓN]])</f>
        <v>74 DESCUENTOS, REBAJAS Y BONIFICACIONES CONCEDIDOS</v>
      </c>
      <c r="G3058" s="1" t="b">
        <f>ISNUMBER(SEARCH($J$1,Tabla35[[#This Row],[DATO PCGEM19]],1))</f>
        <v>0</v>
      </c>
    </row>
    <row r="3059" spans="1:7" ht="15" x14ac:dyDescent="0.25">
      <c r="A3059" s="20">
        <v>741</v>
      </c>
      <c r="B3059" t="s">
        <v>1271</v>
      </c>
      <c r="C3059" s="11" t="str">
        <f t="shared" si="49"/>
        <v>Subcuenta</v>
      </c>
      <c r="D3059" s="13"/>
      <c r="F3059" s="1" t="str">
        <f>CONCATENATE(Tabla13[[#This Row],[CODIGO CONTABLE]]," ",Tabla13[[#This Row],[DENOMINACIÓN]])</f>
        <v>741 Descuentos, rebajas y bonificaciones concedidos</v>
      </c>
      <c r="G3059" s="1" t="b">
        <f>ISNUMBER(SEARCH($J$1,Tabla35[[#This Row],[DATO PCGEM19]],1))</f>
        <v>0</v>
      </c>
    </row>
    <row r="3060" spans="1:7" ht="15" x14ac:dyDescent="0.25">
      <c r="A3060" s="20">
        <v>7411</v>
      </c>
      <c r="B3060" t="s">
        <v>1199</v>
      </c>
      <c r="C3060" s="11" t="str">
        <f t="shared" si="49"/>
        <v>Divisionaria</v>
      </c>
      <c r="D3060" s="13"/>
      <c r="F3060" s="1" t="str">
        <f>CONCATENATE(Tabla13[[#This Row],[CODIGO CONTABLE]]," ",Tabla13[[#This Row],[DENOMINACIÓN]])</f>
        <v>7411 Terceros</v>
      </c>
      <c r="G3060" s="1" t="b">
        <f>ISNUMBER(SEARCH($J$1,Tabla35[[#This Row],[DATO PCGEM19]],1))</f>
        <v>0</v>
      </c>
    </row>
    <row r="3061" spans="1:7" ht="15" x14ac:dyDescent="0.25">
      <c r="A3061" s="21">
        <v>741101</v>
      </c>
      <c r="B3061" t="s">
        <v>1272</v>
      </c>
      <c r="C3061" s="11" t="str">
        <f t="shared" si="49"/>
        <v>Analítica</v>
      </c>
      <c r="D3061" s="13"/>
      <c r="F3061" s="1" t="str">
        <f>CONCATENATE(Tabla13[[#This Row],[CODIGO CONTABLE]]," ",Tabla13[[#This Row],[DENOMINACIÓN]])</f>
        <v>741101 Descuentos, rebajas y bonificaciones concedidos terceros</v>
      </c>
      <c r="G3061" s="1" t="b">
        <f>ISNUMBER(SEARCH($J$1,Tabla35[[#This Row],[DATO PCGEM19]],1))</f>
        <v>0</v>
      </c>
    </row>
    <row r="3062" spans="1:7" ht="15" x14ac:dyDescent="0.25">
      <c r="A3062" s="20">
        <v>7412</v>
      </c>
      <c r="B3062" t="s">
        <v>1201</v>
      </c>
      <c r="C3062" s="11" t="str">
        <f t="shared" si="49"/>
        <v>Divisionaria</v>
      </c>
      <c r="D3062" s="13"/>
      <c r="F3062" s="1" t="str">
        <f>CONCATENATE(Tabla13[[#This Row],[CODIGO CONTABLE]]," ",Tabla13[[#This Row],[DENOMINACIÓN]])</f>
        <v>7412 Relacionadas</v>
      </c>
      <c r="G3062" s="1" t="b">
        <f>ISNUMBER(SEARCH($J$1,Tabla35[[#This Row],[DATO PCGEM19]],1))</f>
        <v>0</v>
      </c>
    </row>
    <row r="3063" spans="1:7" ht="15" x14ac:dyDescent="0.25">
      <c r="A3063" s="21">
        <v>741201</v>
      </c>
      <c r="B3063" t="s">
        <v>1273</v>
      </c>
      <c r="C3063" s="11" t="str">
        <f t="shared" si="49"/>
        <v>Analítica</v>
      </c>
      <c r="D3063" s="13"/>
      <c r="F3063" s="1" t="str">
        <f>CONCATENATE(Tabla13[[#This Row],[CODIGO CONTABLE]]," ",Tabla13[[#This Row],[DENOMINACIÓN]])</f>
        <v>741201 Descuentos, rebajas y bonificaciones concedidos relacionadas</v>
      </c>
      <c r="G3063" s="1" t="b">
        <f>ISNUMBER(SEARCH($J$1,Tabla35[[#This Row],[DATO PCGEM19]],1))</f>
        <v>0</v>
      </c>
    </row>
    <row r="3064" spans="1:7" ht="15" x14ac:dyDescent="0.25">
      <c r="A3064" s="18">
        <v>75</v>
      </c>
      <c r="B3064" s="19" t="s">
        <v>73</v>
      </c>
      <c r="C3064" s="11" t="str">
        <f t="shared" si="49"/>
        <v>Cuenta</v>
      </c>
      <c r="D3064" s="13"/>
      <c r="F3064" s="1" t="str">
        <f>CONCATENATE(Tabla13[[#This Row],[CODIGO CONTABLE]]," ",Tabla13[[#This Row],[DENOMINACIÓN]])</f>
        <v>75 OTROS INGRESOS DE GESTIÓN</v>
      </c>
      <c r="G3064" s="1" t="b">
        <f>ISNUMBER(SEARCH($J$1,Tabla35[[#This Row],[DATO PCGEM19]],1))</f>
        <v>0</v>
      </c>
    </row>
    <row r="3065" spans="1:7" ht="15" x14ac:dyDescent="0.25">
      <c r="A3065" s="20">
        <v>751</v>
      </c>
      <c r="B3065" t="s">
        <v>1274</v>
      </c>
      <c r="C3065" s="11" t="str">
        <f t="shared" si="49"/>
        <v>Subcuenta</v>
      </c>
      <c r="D3065" s="13"/>
      <c r="F3065" s="1" t="str">
        <f>CONCATENATE(Tabla13[[#This Row],[CODIGO CONTABLE]]," ",Tabla13[[#This Row],[DENOMINACIÓN]])</f>
        <v>751 Servicios en beneficio del personal</v>
      </c>
      <c r="G3065" s="1" t="b">
        <f>ISNUMBER(SEARCH($J$1,Tabla35[[#This Row],[DATO PCGEM19]],1))</f>
        <v>0</v>
      </c>
    </row>
    <row r="3066" spans="1:7" ht="15" x14ac:dyDescent="0.25">
      <c r="A3066" s="21">
        <v>751101</v>
      </c>
      <c r="B3066" t="s">
        <v>1274</v>
      </c>
      <c r="C3066" s="11" t="str">
        <f t="shared" si="49"/>
        <v>Analítica</v>
      </c>
      <c r="D3066" s="13"/>
      <c r="F3066" s="1" t="str">
        <f>CONCATENATE(Tabla13[[#This Row],[CODIGO CONTABLE]]," ",Tabla13[[#This Row],[DENOMINACIÓN]])</f>
        <v>751101 Servicios en beneficio del personal</v>
      </c>
      <c r="G3066" s="1" t="b">
        <f>ISNUMBER(SEARCH($J$1,Tabla35[[#This Row],[DATO PCGEM19]],1))</f>
        <v>0</v>
      </c>
    </row>
    <row r="3067" spans="1:7" ht="15" x14ac:dyDescent="0.25">
      <c r="A3067" s="20">
        <v>752</v>
      </c>
      <c r="B3067" t="s">
        <v>1275</v>
      </c>
      <c r="C3067" s="11" t="str">
        <f t="shared" si="49"/>
        <v>Subcuenta</v>
      </c>
      <c r="D3067" s="13"/>
      <c r="F3067" s="1" t="str">
        <f>CONCATENATE(Tabla13[[#This Row],[CODIGO CONTABLE]]," ",Tabla13[[#This Row],[DENOMINACIÓN]])</f>
        <v>752 Comisiones y corretajes</v>
      </c>
      <c r="G3067" s="1" t="b">
        <f>ISNUMBER(SEARCH($J$1,Tabla35[[#This Row],[DATO PCGEM19]],1))</f>
        <v>0</v>
      </c>
    </row>
    <row r="3068" spans="1:7" ht="15" x14ac:dyDescent="0.25">
      <c r="A3068" s="21">
        <v>752101</v>
      </c>
      <c r="B3068" t="s">
        <v>1275</v>
      </c>
      <c r="C3068" s="11" t="str">
        <f t="shared" si="49"/>
        <v>Analítica</v>
      </c>
      <c r="D3068" s="13"/>
      <c r="F3068" s="1" t="str">
        <f>CONCATENATE(Tabla13[[#This Row],[CODIGO CONTABLE]]," ",Tabla13[[#This Row],[DENOMINACIÓN]])</f>
        <v>752101 Comisiones y corretajes</v>
      </c>
      <c r="G3068" s="1" t="b">
        <f>ISNUMBER(SEARCH($J$1,Tabla35[[#This Row],[DATO PCGEM19]],1))</f>
        <v>0</v>
      </c>
    </row>
    <row r="3069" spans="1:7" ht="15" x14ac:dyDescent="0.25">
      <c r="A3069" s="20">
        <v>753</v>
      </c>
      <c r="B3069" t="s">
        <v>271</v>
      </c>
      <c r="C3069" s="11" t="str">
        <f t="shared" si="49"/>
        <v>Subcuenta</v>
      </c>
      <c r="D3069" s="13"/>
      <c r="F3069" s="1" t="str">
        <f>CONCATENATE(Tabla13[[#This Row],[CODIGO CONTABLE]]," ",Tabla13[[#This Row],[DENOMINACIÓN]])</f>
        <v>753 Regalías</v>
      </c>
      <c r="G3069" s="1" t="b">
        <f>ISNUMBER(SEARCH($J$1,Tabla35[[#This Row],[DATO PCGEM19]],1))</f>
        <v>0</v>
      </c>
    </row>
    <row r="3070" spans="1:7" ht="15" x14ac:dyDescent="0.25">
      <c r="A3070" s="21">
        <v>753101</v>
      </c>
      <c r="B3070" t="s">
        <v>271</v>
      </c>
      <c r="C3070" s="11" t="str">
        <f t="shared" si="49"/>
        <v>Analítica</v>
      </c>
      <c r="D3070" s="13"/>
      <c r="F3070" s="1" t="str">
        <f>CONCATENATE(Tabla13[[#This Row],[CODIGO CONTABLE]]," ",Tabla13[[#This Row],[DENOMINACIÓN]])</f>
        <v>753101 Regalías</v>
      </c>
      <c r="G3070" s="1" t="b">
        <f>ISNUMBER(SEARCH($J$1,Tabla35[[#This Row],[DATO PCGEM19]],1))</f>
        <v>0</v>
      </c>
    </row>
    <row r="3071" spans="1:7" ht="15" x14ac:dyDescent="0.25">
      <c r="A3071" s="20">
        <v>754</v>
      </c>
      <c r="B3071" t="s">
        <v>317</v>
      </c>
      <c r="C3071" s="11" t="str">
        <f t="shared" si="49"/>
        <v>Subcuenta</v>
      </c>
      <c r="D3071" s="13"/>
      <c r="F3071" s="1" t="str">
        <f>CONCATENATE(Tabla13[[#This Row],[CODIGO CONTABLE]]," ",Tabla13[[#This Row],[DENOMINACIÓN]])</f>
        <v>754 Alquileres</v>
      </c>
      <c r="G3071" s="1" t="b">
        <f>ISNUMBER(SEARCH($J$1,Tabla35[[#This Row],[DATO PCGEM19]],1))</f>
        <v>0</v>
      </c>
    </row>
    <row r="3072" spans="1:7" ht="15" x14ac:dyDescent="0.25">
      <c r="A3072" s="20">
        <v>7540</v>
      </c>
      <c r="B3072" t="s">
        <v>683</v>
      </c>
      <c r="C3072" s="11" t="str">
        <f t="shared" si="49"/>
        <v>Divisionaria</v>
      </c>
      <c r="D3072" s="13"/>
      <c r="F3072" s="1" t="str">
        <f>CONCATENATE(Tabla13[[#This Row],[CODIGO CONTABLE]]," ",Tabla13[[#This Row],[DENOMINACIÓN]])</f>
        <v>7540 Plantas productoras</v>
      </c>
      <c r="G3072" s="1" t="b">
        <f>ISNUMBER(SEARCH($J$1,Tabla35[[#This Row],[DATO PCGEM19]],1))</f>
        <v>0</v>
      </c>
    </row>
    <row r="3073" spans="1:7" ht="15" x14ac:dyDescent="0.25">
      <c r="A3073" s="21">
        <v>754001</v>
      </c>
      <c r="B3073" t="s">
        <v>1276</v>
      </c>
      <c r="C3073" s="11" t="str">
        <f t="shared" si="49"/>
        <v>Analítica</v>
      </c>
      <c r="D3073" s="13"/>
      <c r="F3073" s="1" t="str">
        <f>CONCATENATE(Tabla13[[#This Row],[CODIGO CONTABLE]]," ",Tabla13[[#This Row],[DENOMINACIÓN]])</f>
        <v>754001 Alquileres plantas productoras</v>
      </c>
      <c r="G3073" s="1" t="b">
        <f>ISNUMBER(SEARCH($J$1,Tabla35[[#This Row],[DATO PCGEM19]],1))</f>
        <v>0</v>
      </c>
    </row>
    <row r="3074" spans="1:7" ht="15" x14ac:dyDescent="0.25">
      <c r="A3074" s="20">
        <v>7541</v>
      </c>
      <c r="B3074" t="s">
        <v>361</v>
      </c>
      <c r="C3074" s="11" t="str">
        <f t="shared" si="49"/>
        <v>Divisionaria</v>
      </c>
      <c r="D3074" s="13"/>
      <c r="F3074" s="1" t="str">
        <f>CONCATENATE(Tabla13[[#This Row],[CODIGO CONTABLE]]," ",Tabla13[[#This Row],[DENOMINACIÓN]])</f>
        <v>7541 Terrenos</v>
      </c>
      <c r="G3074" s="1" t="b">
        <f>ISNUMBER(SEARCH($J$1,Tabla35[[#This Row],[DATO PCGEM19]],1))</f>
        <v>0</v>
      </c>
    </row>
    <row r="3075" spans="1:7" ht="15" x14ac:dyDescent="0.25">
      <c r="A3075" s="21">
        <v>754101</v>
      </c>
      <c r="B3075" t="s">
        <v>1277</v>
      </c>
      <c r="C3075" s="11" t="str">
        <f t="shared" si="49"/>
        <v>Analítica</v>
      </c>
      <c r="D3075" s="13"/>
      <c r="F3075" s="1" t="str">
        <f>CONCATENATE(Tabla13[[#This Row],[CODIGO CONTABLE]]," ",Tabla13[[#This Row],[DENOMINACIÓN]])</f>
        <v>754101 Alquileres terrenos</v>
      </c>
      <c r="G3075" s="1" t="b">
        <f>ISNUMBER(SEARCH($J$1,Tabla35[[#This Row],[DATO PCGEM19]],1))</f>
        <v>0</v>
      </c>
    </row>
    <row r="3076" spans="1:7" ht="15" x14ac:dyDescent="0.25">
      <c r="A3076" s="20">
        <v>7542</v>
      </c>
      <c r="B3076" t="s">
        <v>363</v>
      </c>
      <c r="C3076" s="11" t="str">
        <f t="shared" si="49"/>
        <v>Divisionaria</v>
      </c>
      <c r="D3076" s="13"/>
      <c r="F3076" s="1" t="str">
        <f>CONCATENATE(Tabla13[[#This Row],[CODIGO CONTABLE]]," ",Tabla13[[#This Row],[DENOMINACIÓN]])</f>
        <v>7542 Edificaciones</v>
      </c>
      <c r="G3076" s="1" t="b">
        <f>ISNUMBER(SEARCH($J$1,Tabla35[[#This Row],[DATO PCGEM19]],1))</f>
        <v>0</v>
      </c>
    </row>
    <row r="3077" spans="1:7" ht="15" x14ac:dyDescent="0.25">
      <c r="A3077" s="21">
        <v>754201</v>
      </c>
      <c r="B3077" t="s">
        <v>1032</v>
      </c>
      <c r="C3077" s="11" t="str">
        <f t="shared" si="49"/>
        <v>Analítica</v>
      </c>
      <c r="D3077" s="13"/>
      <c r="F3077" s="1" t="str">
        <f>CONCATENATE(Tabla13[[#This Row],[CODIGO CONTABLE]]," ",Tabla13[[#This Row],[DENOMINACIÓN]])</f>
        <v>754201 Alquileres edificaciones</v>
      </c>
      <c r="G3077" s="1" t="b">
        <f>ISNUMBER(SEARCH($J$1,Tabla35[[#This Row],[DATO PCGEM19]],1))</f>
        <v>0</v>
      </c>
    </row>
    <row r="3078" spans="1:7" ht="15" x14ac:dyDescent="0.25">
      <c r="A3078" s="20">
        <v>7543</v>
      </c>
      <c r="B3078" t="s">
        <v>381</v>
      </c>
      <c r="C3078" s="11" t="str">
        <f t="shared" si="49"/>
        <v>Divisionaria</v>
      </c>
      <c r="D3078" s="13"/>
      <c r="F3078" s="1" t="str">
        <f>CONCATENATE(Tabla13[[#This Row],[CODIGO CONTABLE]]," ",Tabla13[[#This Row],[DENOMINACIÓN]])</f>
        <v>7543 Maquinarias y equipos de explotación</v>
      </c>
      <c r="G3078" s="1" t="b">
        <f>ISNUMBER(SEARCH($J$1,Tabla35[[#This Row],[DATO PCGEM19]],1))</f>
        <v>0</v>
      </c>
    </row>
    <row r="3079" spans="1:7" ht="15" x14ac:dyDescent="0.25">
      <c r="A3079" s="21">
        <v>754301</v>
      </c>
      <c r="B3079" t="s">
        <v>1278</v>
      </c>
      <c r="C3079" s="11" t="str">
        <f t="shared" si="49"/>
        <v>Analítica</v>
      </c>
      <c r="D3079" s="13"/>
      <c r="F3079" s="1" t="str">
        <f>CONCATENATE(Tabla13[[#This Row],[CODIGO CONTABLE]]," ",Tabla13[[#This Row],[DENOMINACIÓN]])</f>
        <v>754301 Alquileres maquinarias y equipos de explotación</v>
      </c>
      <c r="G3079" s="1" t="b">
        <f>ISNUMBER(SEARCH($J$1,Tabla35[[#This Row],[DATO PCGEM19]],1))</f>
        <v>0</v>
      </c>
    </row>
    <row r="3080" spans="1:7" ht="15" x14ac:dyDescent="0.25">
      <c r="A3080" s="20">
        <v>7544</v>
      </c>
      <c r="B3080" t="s">
        <v>385</v>
      </c>
      <c r="C3080" s="11" t="str">
        <f t="shared" si="49"/>
        <v>Divisionaria</v>
      </c>
      <c r="D3080" s="13"/>
      <c r="F3080" s="1" t="str">
        <f>CONCATENATE(Tabla13[[#This Row],[CODIGO CONTABLE]]," ",Tabla13[[#This Row],[DENOMINACIÓN]])</f>
        <v>7544 Unidades de transporte</v>
      </c>
      <c r="G3080" s="1" t="b">
        <f>ISNUMBER(SEARCH($J$1,Tabla35[[#This Row],[DATO PCGEM19]],1))</f>
        <v>0</v>
      </c>
    </row>
    <row r="3081" spans="1:7" ht="15" x14ac:dyDescent="0.25">
      <c r="A3081" s="21">
        <v>754401</v>
      </c>
      <c r="B3081" t="s">
        <v>1279</v>
      </c>
      <c r="C3081" s="11" t="str">
        <f t="shared" si="49"/>
        <v>Analítica</v>
      </c>
      <c r="D3081" s="13"/>
      <c r="F3081" s="1" t="str">
        <f>CONCATENATE(Tabla13[[#This Row],[CODIGO CONTABLE]]," ",Tabla13[[#This Row],[DENOMINACIÓN]])</f>
        <v>754401 Alquileres unidades de transporte</v>
      </c>
      <c r="G3081" s="1" t="b">
        <f>ISNUMBER(SEARCH($J$1,Tabla35[[#This Row],[DATO PCGEM19]],1))</f>
        <v>0</v>
      </c>
    </row>
    <row r="3082" spans="1:7" ht="15" x14ac:dyDescent="0.25">
      <c r="A3082" s="20">
        <v>7545</v>
      </c>
      <c r="B3082" t="s">
        <v>391</v>
      </c>
      <c r="C3082" s="11" t="str">
        <f t="shared" si="49"/>
        <v>Divisionaria</v>
      </c>
      <c r="D3082" s="13"/>
      <c r="F3082" s="1" t="str">
        <f>CONCATENATE(Tabla13[[#This Row],[CODIGO CONTABLE]]," ",Tabla13[[#This Row],[DENOMINACIÓN]])</f>
        <v>7545 Equipos diversos</v>
      </c>
      <c r="G3082" s="1" t="b">
        <f>ISNUMBER(SEARCH($J$1,Tabla35[[#This Row],[DATO PCGEM19]],1))</f>
        <v>0</v>
      </c>
    </row>
    <row r="3083" spans="1:7" ht="15" x14ac:dyDescent="0.25">
      <c r="A3083" s="21">
        <v>754501</v>
      </c>
      <c r="B3083" t="s">
        <v>1280</v>
      </c>
      <c r="C3083" s="11" t="str">
        <f t="shared" si="49"/>
        <v>Analítica</v>
      </c>
      <c r="D3083" s="13"/>
      <c r="F3083" s="1" t="str">
        <f>CONCATENATE(Tabla13[[#This Row],[CODIGO CONTABLE]]," ",Tabla13[[#This Row],[DENOMINACIÓN]])</f>
        <v>754501 Alquileres equipos diversos</v>
      </c>
      <c r="G3083" s="1" t="b">
        <f>ISNUMBER(SEARCH($J$1,Tabla35[[#This Row],[DATO PCGEM19]],1))</f>
        <v>0</v>
      </c>
    </row>
    <row r="3084" spans="1:7" ht="15" x14ac:dyDescent="0.25">
      <c r="A3084" s="20">
        <v>755</v>
      </c>
      <c r="B3084" t="s">
        <v>1281</v>
      </c>
      <c r="C3084" s="11" t="str">
        <f t="shared" si="49"/>
        <v>Subcuenta</v>
      </c>
      <c r="D3084" s="13"/>
      <c r="F3084" s="1" t="str">
        <f>CONCATENATE(Tabla13[[#This Row],[CODIGO CONTABLE]]," ",Tabla13[[#This Row],[DENOMINACIÓN]])</f>
        <v>755 Recuperación de cuentas de valuación</v>
      </c>
      <c r="G3084" s="1" t="b">
        <f>ISNUMBER(SEARCH($J$1,Tabla35[[#This Row],[DATO PCGEM19]],1))</f>
        <v>0</v>
      </c>
    </row>
    <row r="3085" spans="1:7" ht="15" x14ac:dyDescent="0.25">
      <c r="A3085" s="20">
        <v>7551</v>
      </c>
      <c r="B3085" t="s">
        <v>1282</v>
      </c>
      <c r="C3085" s="11" t="str">
        <f t="shared" si="49"/>
        <v>Divisionaria</v>
      </c>
      <c r="D3085" s="13"/>
      <c r="F3085" s="1" t="str">
        <f>CONCATENATE(Tabla13[[#This Row],[CODIGO CONTABLE]]," ",Tabla13[[#This Row],[DENOMINACIÓN]])</f>
        <v>7551 Recuperación-cuentas de cobranza dudosa</v>
      </c>
      <c r="G3085" s="1" t="b">
        <f>ISNUMBER(SEARCH($J$1,Tabla35[[#This Row],[DATO PCGEM19]],1))</f>
        <v>0</v>
      </c>
    </row>
    <row r="3086" spans="1:7" ht="15" x14ac:dyDescent="0.25">
      <c r="A3086" s="21">
        <v>755101</v>
      </c>
      <c r="B3086" t="s">
        <v>1282</v>
      </c>
      <c r="C3086" s="11" t="str">
        <f t="shared" si="49"/>
        <v>Analítica</v>
      </c>
      <c r="D3086" s="13"/>
      <c r="F3086" s="1" t="str">
        <f>CONCATENATE(Tabla13[[#This Row],[CODIGO CONTABLE]]," ",Tabla13[[#This Row],[DENOMINACIÓN]])</f>
        <v>755101 Recuperación-cuentas de cobranza dudosa</v>
      </c>
      <c r="G3086" s="1" t="b">
        <f>ISNUMBER(SEARCH($J$1,Tabla35[[#This Row],[DATO PCGEM19]],1))</f>
        <v>0</v>
      </c>
    </row>
    <row r="3087" spans="1:7" ht="15" x14ac:dyDescent="0.25">
      <c r="A3087" s="20">
        <v>7552</v>
      </c>
      <c r="B3087" t="s">
        <v>1283</v>
      </c>
      <c r="C3087" s="11" t="str">
        <f t="shared" si="49"/>
        <v>Divisionaria</v>
      </c>
      <c r="D3087" s="13"/>
      <c r="F3087" s="1" t="str">
        <f>CONCATENATE(Tabla13[[#This Row],[CODIGO CONTABLE]]," ",Tabla13[[#This Row],[DENOMINACIÓN]])</f>
        <v>7552 Recuperación-desvalorización de inventarios</v>
      </c>
      <c r="G3087" s="1" t="b">
        <f>ISNUMBER(SEARCH($J$1,Tabla35[[#This Row],[DATO PCGEM19]],1))</f>
        <v>0</v>
      </c>
    </row>
    <row r="3088" spans="1:7" ht="15" x14ac:dyDescent="0.25">
      <c r="A3088" s="21">
        <v>755201</v>
      </c>
      <c r="B3088" t="s">
        <v>1283</v>
      </c>
      <c r="C3088" s="11" t="str">
        <f t="shared" si="49"/>
        <v>Analítica</v>
      </c>
      <c r="D3088" s="13"/>
      <c r="F3088" s="1" t="str">
        <f>CONCATENATE(Tabla13[[#This Row],[CODIGO CONTABLE]]," ",Tabla13[[#This Row],[DENOMINACIÓN]])</f>
        <v>755201 Recuperación-desvalorización de inventarios</v>
      </c>
      <c r="G3088" s="1" t="b">
        <f>ISNUMBER(SEARCH($J$1,Tabla35[[#This Row],[DATO PCGEM19]],1))</f>
        <v>0</v>
      </c>
    </row>
    <row r="3089" spans="1:7" ht="15" x14ac:dyDescent="0.25">
      <c r="A3089" s="20">
        <v>7553</v>
      </c>
      <c r="B3089" t="s">
        <v>1284</v>
      </c>
      <c r="C3089" s="11" t="str">
        <f t="shared" si="49"/>
        <v>Divisionaria</v>
      </c>
      <c r="D3089" s="13"/>
      <c r="F3089" s="1" t="str">
        <f>CONCATENATE(Tabla13[[#This Row],[CODIGO CONTABLE]]," ",Tabla13[[#This Row],[DENOMINACIÓN]])</f>
        <v>7553 Recuperación-desvalorización de inversiones mobiliarias</v>
      </c>
      <c r="G3089" s="1" t="b">
        <f>ISNUMBER(SEARCH($J$1,Tabla35[[#This Row],[DATO PCGEM19]],1))</f>
        <v>0</v>
      </c>
    </row>
    <row r="3090" spans="1:7" ht="15" x14ac:dyDescent="0.25">
      <c r="A3090" s="21">
        <v>755301</v>
      </c>
      <c r="B3090" t="s">
        <v>1284</v>
      </c>
      <c r="C3090" s="11" t="str">
        <f t="shared" si="49"/>
        <v>Analítica</v>
      </c>
      <c r="D3090" s="13"/>
      <c r="F3090" s="1" t="str">
        <f>CONCATENATE(Tabla13[[#This Row],[CODIGO CONTABLE]]," ",Tabla13[[#This Row],[DENOMINACIÓN]])</f>
        <v>755301 Recuperación-desvalorización de inversiones mobiliarias</v>
      </c>
      <c r="G3090" s="1" t="b">
        <f>ISNUMBER(SEARCH($J$1,Tabla35[[#This Row],[DATO PCGEM19]],1))</f>
        <v>0</v>
      </c>
    </row>
    <row r="3091" spans="1:7" ht="15" x14ac:dyDescent="0.25">
      <c r="A3091" s="20">
        <v>756</v>
      </c>
      <c r="B3091" t="s">
        <v>1285</v>
      </c>
      <c r="C3091" s="11" t="str">
        <f t="shared" si="49"/>
        <v>Subcuenta</v>
      </c>
      <c r="D3091" s="13"/>
      <c r="F3091" s="1" t="str">
        <f>CONCATENATE(Tabla13[[#This Row],[CODIGO CONTABLE]]," ",Tabla13[[#This Row],[DENOMINACIÓN]])</f>
        <v>756 Enajenación de activos inmovilizados</v>
      </c>
      <c r="G3091" s="1" t="b">
        <f>ISNUMBER(SEARCH($J$1,Tabla35[[#This Row],[DATO PCGEM19]],1))</f>
        <v>0</v>
      </c>
    </row>
    <row r="3092" spans="1:7" ht="15" x14ac:dyDescent="0.25">
      <c r="A3092" s="20">
        <v>7561</v>
      </c>
      <c r="B3092" t="s">
        <v>877</v>
      </c>
      <c r="C3092" s="11" t="str">
        <f t="shared" si="49"/>
        <v>Divisionaria</v>
      </c>
      <c r="D3092" s="13"/>
      <c r="F3092" s="1" t="str">
        <f>CONCATENATE(Tabla13[[#This Row],[CODIGO CONTABLE]]," ",Tabla13[[#This Row],[DENOMINACIÓN]])</f>
        <v>7561 Inversiones mobiliarias</v>
      </c>
      <c r="G3092" s="1" t="b">
        <f>ISNUMBER(SEARCH($J$1,Tabla35[[#This Row],[DATO PCGEM19]],1))</f>
        <v>0</v>
      </c>
    </row>
    <row r="3093" spans="1:7" ht="15" x14ac:dyDescent="0.25">
      <c r="A3093" s="21">
        <v>756101</v>
      </c>
      <c r="B3093" t="s">
        <v>1286</v>
      </c>
      <c r="C3093" s="11" t="str">
        <f t="shared" si="49"/>
        <v>Analítica</v>
      </c>
      <c r="D3093" s="13"/>
      <c r="F3093" s="1" t="str">
        <f>CONCATENATE(Tabla13[[#This Row],[CODIGO CONTABLE]]," ",Tabla13[[#This Row],[DENOMINACIÓN]])</f>
        <v>756101 Enajenación de activos inmovilizados inversiones mobiliarias</v>
      </c>
      <c r="G3093" s="1" t="b">
        <f>ISNUMBER(SEARCH($J$1,Tabla35[[#This Row],[DATO PCGEM19]],1))</f>
        <v>0</v>
      </c>
    </row>
    <row r="3094" spans="1:7" ht="15" x14ac:dyDescent="0.25">
      <c r="A3094" s="20">
        <v>7562</v>
      </c>
      <c r="B3094" t="s">
        <v>282</v>
      </c>
      <c r="C3094" s="11" t="str">
        <f t="shared" ref="C3094:C3157" si="50">IF(LEN(A3094)=1, "Elemento", IF(LEN(A3094)=2, "Cuenta", IF(LEN(A3094)=3, "Subcuenta", IF(LEN(A3094)=4, "Divisionaria", IF(LEN(A3094)=5, "Subdivisionaria", "Analítica")))))</f>
        <v>Divisionaria</v>
      </c>
      <c r="D3094" s="13"/>
      <c r="F3094" s="1" t="str">
        <f>CONCATENATE(Tabla13[[#This Row],[CODIGO CONTABLE]]," ",Tabla13[[#This Row],[DENOMINACIÓN]])</f>
        <v>7562 Propiedades de inversión</v>
      </c>
      <c r="G3094" s="1" t="b">
        <f>ISNUMBER(SEARCH($J$1,Tabla35[[#This Row],[DATO PCGEM19]],1))</f>
        <v>0</v>
      </c>
    </row>
    <row r="3095" spans="1:7" ht="15" x14ac:dyDescent="0.25">
      <c r="A3095" s="21">
        <v>756201</v>
      </c>
      <c r="B3095" t="s">
        <v>1287</v>
      </c>
      <c r="C3095" s="11" t="str">
        <f t="shared" si="50"/>
        <v>Analítica</v>
      </c>
      <c r="D3095" s="13"/>
      <c r="F3095" s="1" t="str">
        <f>CONCATENATE(Tabla13[[#This Row],[CODIGO CONTABLE]]," ",Tabla13[[#This Row],[DENOMINACIÓN]])</f>
        <v>756201 Enajenación de activos inmovilizados propiedades de inversión</v>
      </c>
      <c r="G3095" s="1" t="b">
        <f>ISNUMBER(SEARCH($J$1,Tabla35[[#This Row],[DATO PCGEM19]],1))</f>
        <v>0</v>
      </c>
    </row>
    <row r="3096" spans="1:7" ht="15" x14ac:dyDescent="0.25">
      <c r="A3096" s="20">
        <v>7563</v>
      </c>
      <c r="B3096" t="s">
        <v>878</v>
      </c>
      <c r="C3096" s="11" t="str">
        <f t="shared" si="50"/>
        <v>Divisionaria</v>
      </c>
      <c r="D3096" s="13"/>
      <c r="F3096" s="1" t="str">
        <f>CONCATENATE(Tabla13[[#This Row],[CODIGO CONTABLE]]," ",Tabla13[[#This Row],[DENOMINACIÓN]])</f>
        <v>7563 Activos adquiridos en arrendamiento financiero</v>
      </c>
      <c r="G3096" s="1" t="b">
        <f>ISNUMBER(SEARCH($J$1,Tabla35[[#This Row],[DATO PCGEM19]],1))</f>
        <v>0</v>
      </c>
    </row>
    <row r="3097" spans="1:7" ht="15" x14ac:dyDescent="0.25">
      <c r="A3097" s="21">
        <v>756301</v>
      </c>
      <c r="B3097" t="s">
        <v>1288</v>
      </c>
      <c r="C3097" s="11" t="str">
        <f t="shared" si="50"/>
        <v>Analítica</v>
      </c>
      <c r="D3097" s="13"/>
      <c r="F3097" s="1" t="str">
        <f>CONCATENATE(Tabla13[[#This Row],[CODIGO CONTABLE]]," ",Tabla13[[#This Row],[DENOMINACIÓN]])</f>
        <v>756301 Enajenación de activos inmovilizados adquiridos en arrendamiento financiero</v>
      </c>
      <c r="G3097" s="1" t="b">
        <f>ISNUMBER(SEARCH($J$1,Tabla35[[#This Row],[DATO PCGEM19]],1))</f>
        <v>0</v>
      </c>
    </row>
    <row r="3098" spans="1:7" ht="15" x14ac:dyDescent="0.25">
      <c r="A3098" s="20">
        <v>7564</v>
      </c>
      <c r="B3098" t="s">
        <v>283</v>
      </c>
      <c r="C3098" s="11" t="str">
        <f t="shared" si="50"/>
        <v>Divisionaria</v>
      </c>
      <c r="D3098" s="13"/>
      <c r="F3098" s="1" t="str">
        <f>CONCATENATE(Tabla13[[#This Row],[CODIGO CONTABLE]]," ",Tabla13[[#This Row],[DENOMINACIÓN]])</f>
        <v>7564 Propiedad, planta y equipo</v>
      </c>
      <c r="G3098" s="1" t="b">
        <f>ISNUMBER(SEARCH($J$1,Tabla35[[#This Row],[DATO PCGEM19]],1))</f>
        <v>0</v>
      </c>
    </row>
    <row r="3099" spans="1:7" ht="15" x14ac:dyDescent="0.25">
      <c r="A3099" s="21">
        <v>756401</v>
      </c>
      <c r="B3099" t="s">
        <v>1289</v>
      </c>
      <c r="C3099" s="11" t="str">
        <f t="shared" si="50"/>
        <v>Analítica</v>
      </c>
      <c r="D3099" s="13"/>
      <c r="F3099" s="1" t="str">
        <f>CONCATENATE(Tabla13[[#This Row],[CODIGO CONTABLE]]," ",Tabla13[[#This Row],[DENOMINACIÓN]])</f>
        <v>756401 Enajenación de activos inmovilizados propiedad, planta y equipo</v>
      </c>
      <c r="G3099" s="1" t="b">
        <f>ISNUMBER(SEARCH($J$1,Tabla35[[#This Row],[DATO PCGEM19]],1))</f>
        <v>0</v>
      </c>
    </row>
    <row r="3100" spans="1:7" ht="15" x14ac:dyDescent="0.25">
      <c r="A3100" s="20">
        <v>7565</v>
      </c>
      <c r="B3100" t="s">
        <v>284</v>
      </c>
      <c r="C3100" s="11" t="str">
        <f t="shared" si="50"/>
        <v>Divisionaria</v>
      </c>
      <c r="D3100" s="13"/>
      <c r="F3100" s="1" t="str">
        <f>CONCATENATE(Tabla13[[#This Row],[CODIGO CONTABLE]]," ",Tabla13[[#This Row],[DENOMINACIÓN]])</f>
        <v>7565 Intangibles</v>
      </c>
      <c r="G3100" s="1" t="b">
        <f>ISNUMBER(SEARCH($J$1,Tabla35[[#This Row],[DATO PCGEM19]],1))</f>
        <v>0</v>
      </c>
    </row>
    <row r="3101" spans="1:7" ht="15" x14ac:dyDescent="0.25">
      <c r="A3101" s="21">
        <v>756501</v>
      </c>
      <c r="B3101" t="s">
        <v>1290</v>
      </c>
      <c r="C3101" s="11" t="str">
        <f t="shared" si="50"/>
        <v>Analítica</v>
      </c>
      <c r="D3101" s="13"/>
      <c r="F3101" s="1" t="str">
        <f>CONCATENATE(Tabla13[[#This Row],[CODIGO CONTABLE]]," ",Tabla13[[#This Row],[DENOMINACIÓN]])</f>
        <v>756501 Enajenación de activos inmovilizados intangibles</v>
      </c>
      <c r="G3101" s="1" t="b">
        <f>ISNUMBER(SEARCH($J$1,Tabla35[[#This Row],[DATO PCGEM19]],1))</f>
        <v>0</v>
      </c>
    </row>
    <row r="3102" spans="1:7" ht="15" x14ac:dyDescent="0.25">
      <c r="A3102" s="20">
        <v>7566</v>
      </c>
      <c r="B3102" t="s">
        <v>285</v>
      </c>
      <c r="C3102" s="11" t="str">
        <f t="shared" si="50"/>
        <v>Divisionaria</v>
      </c>
      <c r="D3102" s="13"/>
      <c r="F3102" s="1" t="str">
        <f>CONCATENATE(Tabla13[[#This Row],[CODIGO CONTABLE]]," ",Tabla13[[#This Row],[DENOMINACIÓN]])</f>
        <v>7566 Activos biológicos</v>
      </c>
      <c r="G3102" s="1" t="b">
        <f>ISNUMBER(SEARCH($J$1,Tabla35[[#This Row],[DATO PCGEM19]],1))</f>
        <v>0</v>
      </c>
    </row>
    <row r="3103" spans="1:7" ht="15" x14ac:dyDescent="0.25">
      <c r="A3103" s="21">
        <v>756601</v>
      </c>
      <c r="B3103" t="s">
        <v>1291</v>
      </c>
      <c r="C3103" s="11" t="str">
        <f t="shared" si="50"/>
        <v>Analítica</v>
      </c>
      <c r="D3103" s="13"/>
      <c r="F3103" s="1" t="str">
        <f>CONCATENATE(Tabla13[[#This Row],[CODIGO CONTABLE]]," ",Tabla13[[#This Row],[DENOMINACIÓN]])</f>
        <v>756601 Enajenación de activos inmovilizados activos biológicos</v>
      </c>
      <c r="G3103" s="1" t="b">
        <f>ISNUMBER(SEARCH($J$1,Tabla35[[#This Row],[DATO PCGEM19]],1))</f>
        <v>0</v>
      </c>
    </row>
    <row r="3104" spans="1:7" ht="15" x14ac:dyDescent="0.25">
      <c r="A3104" s="20">
        <v>757</v>
      </c>
      <c r="B3104" t="s">
        <v>1292</v>
      </c>
      <c r="C3104" s="11" t="str">
        <f t="shared" si="50"/>
        <v>Subcuenta</v>
      </c>
      <c r="D3104" s="13"/>
      <c r="F3104" s="1" t="str">
        <f>CONCATENATE(Tabla13[[#This Row],[CODIGO CONTABLE]]," ",Tabla13[[#This Row],[DENOMINACIÓN]])</f>
        <v>757 Recuperación de deterioro de cuentas de activos inmovilizados</v>
      </c>
      <c r="G3104" s="1" t="b">
        <f>ISNUMBER(SEARCH($J$1,Tabla35[[#This Row],[DATO PCGEM19]],1))</f>
        <v>0</v>
      </c>
    </row>
    <row r="3105" spans="1:7" ht="15" x14ac:dyDescent="0.25">
      <c r="A3105" s="20">
        <v>7571</v>
      </c>
      <c r="B3105" t="s">
        <v>1293</v>
      </c>
      <c r="C3105" s="11" t="str">
        <f t="shared" si="50"/>
        <v>Divisionaria</v>
      </c>
      <c r="D3105" s="13"/>
      <c r="F3105" s="1" t="str">
        <f>CONCATENATE(Tabla13[[#This Row],[CODIGO CONTABLE]]," ",Tabla13[[#This Row],[DENOMINACIÓN]])</f>
        <v>7571 Recuperación de deterioro de propiedades de inversión</v>
      </c>
      <c r="G3105" s="1" t="b">
        <f>ISNUMBER(SEARCH($J$1,Tabla35[[#This Row],[DATO PCGEM19]],1))</f>
        <v>0</v>
      </c>
    </row>
    <row r="3106" spans="1:7" ht="15" x14ac:dyDescent="0.25">
      <c r="A3106" s="21">
        <v>757101</v>
      </c>
      <c r="B3106" t="s">
        <v>1293</v>
      </c>
      <c r="C3106" s="11" t="str">
        <f t="shared" si="50"/>
        <v>Analítica</v>
      </c>
      <c r="D3106" s="13"/>
      <c r="F3106" s="1" t="str">
        <f>CONCATENATE(Tabla13[[#This Row],[CODIGO CONTABLE]]," ",Tabla13[[#This Row],[DENOMINACIÓN]])</f>
        <v>757101 Recuperación de deterioro de propiedades de inversión</v>
      </c>
      <c r="G3106" s="1" t="b">
        <f>ISNUMBER(SEARCH($J$1,Tabla35[[#This Row],[DATO PCGEM19]],1))</f>
        <v>0</v>
      </c>
    </row>
    <row r="3107" spans="1:7" ht="15" x14ac:dyDescent="0.25">
      <c r="A3107" s="20">
        <v>7572</v>
      </c>
      <c r="B3107" t="s">
        <v>1294</v>
      </c>
      <c r="C3107" s="11" t="str">
        <f t="shared" si="50"/>
        <v>Divisionaria</v>
      </c>
      <c r="D3107" s="13"/>
      <c r="F3107" s="1" t="str">
        <f>CONCATENATE(Tabla13[[#This Row],[CODIGO CONTABLE]]," ",Tabla13[[#This Row],[DENOMINACIÓN]])</f>
        <v>7572 Recuperación de deterioro de propiedad, planta y equipo</v>
      </c>
      <c r="G3107" s="1" t="b">
        <f>ISNUMBER(SEARCH($J$1,Tabla35[[#This Row],[DATO PCGEM19]],1))</f>
        <v>0</v>
      </c>
    </row>
    <row r="3108" spans="1:7" ht="15" x14ac:dyDescent="0.25">
      <c r="A3108" s="21">
        <v>757201</v>
      </c>
      <c r="B3108" t="s">
        <v>1294</v>
      </c>
      <c r="C3108" s="11" t="str">
        <f t="shared" si="50"/>
        <v>Analítica</v>
      </c>
      <c r="D3108" s="13"/>
      <c r="F3108" s="1" t="str">
        <f>CONCATENATE(Tabla13[[#This Row],[CODIGO CONTABLE]]," ",Tabla13[[#This Row],[DENOMINACIÓN]])</f>
        <v>757201 Recuperación de deterioro de propiedad, planta y equipo</v>
      </c>
      <c r="G3108" s="1" t="b">
        <f>ISNUMBER(SEARCH($J$1,Tabla35[[#This Row],[DATO PCGEM19]],1))</f>
        <v>0</v>
      </c>
    </row>
    <row r="3109" spans="1:7" ht="15" x14ac:dyDescent="0.25">
      <c r="A3109" s="20">
        <v>7573</v>
      </c>
      <c r="B3109" t="s">
        <v>1295</v>
      </c>
      <c r="C3109" s="11" t="str">
        <f t="shared" si="50"/>
        <v>Divisionaria</v>
      </c>
      <c r="D3109" s="13"/>
      <c r="F3109" s="1" t="str">
        <f>CONCATENATE(Tabla13[[#This Row],[CODIGO CONTABLE]]," ",Tabla13[[#This Row],[DENOMINACIÓN]])</f>
        <v>7573 Recuperación de deterioro de intangibles</v>
      </c>
      <c r="G3109" s="1" t="b">
        <f>ISNUMBER(SEARCH($J$1,Tabla35[[#This Row],[DATO PCGEM19]],1))</f>
        <v>0</v>
      </c>
    </row>
    <row r="3110" spans="1:7" ht="15" x14ac:dyDescent="0.25">
      <c r="A3110" s="21">
        <v>757301</v>
      </c>
      <c r="B3110" t="s">
        <v>1295</v>
      </c>
      <c r="C3110" s="11" t="str">
        <f t="shared" si="50"/>
        <v>Analítica</v>
      </c>
      <c r="D3110" s="13"/>
      <c r="F3110" s="1" t="str">
        <f>CONCATENATE(Tabla13[[#This Row],[CODIGO CONTABLE]]," ",Tabla13[[#This Row],[DENOMINACIÓN]])</f>
        <v>757301 Recuperación de deterioro de intangibles</v>
      </c>
      <c r="G3110" s="1" t="b">
        <f>ISNUMBER(SEARCH($J$1,Tabla35[[#This Row],[DATO PCGEM19]],1))</f>
        <v>0</v>
      </c>
    </row>
    <row r="3111" spans="1:7" ht="15" x14ac:dyDescent="0.25">
      <c r="A3111" s="20">
        <v>7574</v>
      </c>
      <c r="B3111" t="s">
        <v>1296</v>
      </c>
      <c r="C3111" s="11" t="str">
        <f t="shared" si="50"/>
        <v>Divisionaria</v>
      </c>
      <c r="D3111" s="13"/>
      <c r="F3111" s="1" t="str">
        <f>CONCATENATE(Tabla13[[#This Row],[CODIGO CONTABLE]]," ",Tabla13[[#This Row],[DENOMINACIÓN]])</f>
        <v>7574 Recuperación de deterioro de activos biológicos</v>
      </c>
      <c r="G3111" s="1" t="b">
        <f>ISNUMBER(SEARCH($J$1,Tabla35[[#This Row],[DATO PCGEM19]],1))</f>
        <v>0</v>
      </c>
    </row>
    <row r="3112" spans="1:7" ht="15" x14ac:dyDescent="0.25">
      <c r="A3112" s="21">
        <v>757401</v>
      </c>
      <c r="B3112" t="s">
        <v>1296</v>
      </c>
      <c r="C3112" s="11" t="str">
        <f t="shared" si="50"/>
        <v>Analítica</v>
      </c>
      <c r="D3112" s="13"/>
      <c r="F3112" s="1" t="str">
        <f>CONCATENATE(Tabla13[[#This Row],[CODIGO CONTABLE]]," ",Tabla13[[#This Row],[DENOMINACIÓN]])</f>
        <v>757401 Recuperación de deterioro de activos biológicos</v>
      </c>
      <c r="G3112" s="1" t="b">
        <f>ISNUMBER(SEARCH($J$1,Tabla35[[#This Row],[DATO PCGEM19]],1))</f>
        <v>0</v>
      </c>
    </row>
    <row r="3113" spans="1:7" ht="15" x14ac:dyDescent="0.25">
      <c r="A3113" s="20">
        <v>759</v>
      </c>
      <c r="B3113" t="s">
        <v>1297</v>
      </c>
      <c r="C3113" s="11" t="str">
        <f t="shared" si="50"/>
        <v>Subcuenta</v>
      </c>
      <c r="D3113" s="13"/>
      <c r="F3113" s="1" t="str">
        <f>CONCATENATE(Tabla13[[#This Row],[CODIGO CONTABLE]]," ",Tabla13[[#This Row],[DENOMINACIÓN]])</f>
        <v>759 Otros ingresos de gestión</v>
      </c>
      <c r="G3113" s="1" t="b">
        <f>ISNUMBER(SEARCH($J$1,Tabla35[[#This Row],[DATO PCGEM19]],1))</f>
        <v>0</v>
      </c>
    </row>
    <row r="3114" spans="1:7" ht="15" x14ac:dyDescent="0.25">
      <c r="A3114" s="20">
        <v>7591</v>
      </c>
      <c r="B3114" t="s">
        <v>882</v>
      </c>
      <c r="C3114" s="11" t="str">
        <f t="shared" si="50"/>
        <v>Divisionaria</v>
      </c>
      <c r="D3114" s="13"/>
      <c r="F3114" s="1" t="str">
        <f>CONCATENATE(Tabla13[[#This Row],[CODIGO CONTABLE]]," ",Tabla13[[#This Row],[DENOMINACIÓN]])</f>
        <v>7591 Subsidios gubernamentales</v>
      </c>
      <c r="G3114" s="1" t="b">
        <f>ISNUMBER(SEARCH($J$1,Tabla35[[#This Row],[DATO PCGEM19]],1))</f>
        <v>0</v>
      </c>
    </row>
    <row r="3115" spans="1:7" ht="15" x14ac:dyDescent="0.25">
      <c r="A3115" s="21">
        <v>759101</v>
      </c>
      <c r="B3115" t="s">
        <v>882</v>
      </c>
      <c r="C3115" s="11" t="str">
        <f t="shared" si="50"/>
        <v>Analítica</v>
      </c>
      <c r="D3115" s="13"/>
      <c r="F3115" s="1" t="str">
        <f>CONCATENATE(Tabla13[[#This Row],[CODIGO CONTABLE]]," ",Tabla13[[#This Row],[DENOMINACIÓN]])</f>
        <v>759101 Subsidios gubernamentales</v>
      </c>
      <c r="G3115" s="1" t="b">
        <f>ISNUMBER(SEARCH($J$1,Tabla35[[#This Row],[DATO PCGEM19]],1))</f>
        <v>0</v>
      </c>
    </row>
    <row r="3116" spans="1:7" ht="15" x14ac:dyDescent="0.25">
      <c r="A3116" s="20">
        <v>7592</v>
      </c>
      <c r="B3116" t="s">
        <v>1298</v>
      </c>
      <c r="C3116" s="11" t="str">
        <f t="shared" si="50"/>
        <v>Divisionaria</v>
      </c>
      <c r="D3116" s="13"/>
      <c r="F3116" s="1" t="str">
        <f>CONCATENATE(Tabla13[[#This Row],[CODIGO CONTABLE]]," ",Tabla13[[#This Row],[DENOMINACIÓN]])</f>
        <v>7592 Reclamos al seguro</v>
      </c>
      <c r="G3116" s="1" t="b">
        <f>ISNUMBER(SEARCH($J$1,Tabla35[[#This Row],[DATO PCGEM19]],1))</f>
        <v>0</v>
      </c>
    </row>
    <row r="3117" spans="1:7" ht="15" x14ac:dyDescent="0.25">
      <c r="A3117" s="21">
        <v>759201</v>
      </c>
      <c r="B3117" t="s">
        <v>1298</v>
      </c>
      <c r="C3117" s="11" t="str">
        <f t="shared" si="50"/>
        <v>Analítica</v>
      </c>
      <c r="D3117" s="13"/>
      <c r="F3117" s="1" t="str">
        <f>CONCATENATE(Tabla13[[#This Row],[CODIGO CONTABLE]]," ",Tabla13[[#This Row],[DENOMINACIÓN]])</f>
        <v>759201 Reclamos al seguro</v>
      </c>
      <c r="G3117" s="1" t="b">
        <f>ISNUMBER(SEARCH($J$1,Tabla35[[#This Row],[DATO PCGEM19]],1))</f>
        <v>0</v>
      </c>
    </row>
    <row r="3118" spans="1:7" ht="15" x14ac:dyDescent="0.25">
      <c r="A3118" s="20">
        <v>7593</v>
      </c>
      <c r="B3118" t="s">
        <v>1119</v>
      </c>
      <c r="C3118" s="11" t="str">
        <f t="shared" si="50"/>
        <v>Divisionaria</v>
      </c>
      <c r="D3118" s="13"/>
      <c r="F3118" s="1" t="str">
        <f>CONCATENATE(Tabla13[[#This Row],[CODIGO CONTABLE]]," ",Tabla13[[#This Row],[DENOMINACIÓN]])</f>
        <v>7593 Donaciones</v>
      </c>
      <c r="G3118" s="1" t="b">
        <f>ISNUMBER(SEARCH($J$1,Tabla35[[#This Row],[DATO PCGEM19]],1))</f>
        <v>0</v>
      </c>
    </row>
    <row r="3119" spans="1:7" ht="15" x14ac:dyDescent="0.25">
      <c r="A3119" s="21">
        <v>759301</v>
      </c>
      <c r="B3119" t="s">
        <v>1119</v>
      </c>
      <c r="C3119" s="11" t="str">
        <f t="shared" si="50"/>
        <v>Analítica</v>
      </c>
      <c r="D3119" s="13"/>
      <c r="F3119" s="1" t="str">
        <f>CONCATENATE(Tabla13[[#This Row],[CODIGO CONTABLE]]," ",Tabla13[[#This Row],[DENOMINACIÓN]])</f>
        <v>759301 Donaciones</v>
      </c>
      <c r="G3119" s="1" t="b">
        <f>ISNUMBER(SEARCH($J$1,Tabla35[[#This Row],[DATO PCGEM19]],1))</f>
        <v>0</v>
      </c>
    </row>
    <row r="3120" spans="1:7" ht="15" x14ac:dyDescent="0.25">
      <c r="A3120" s="20">
        <v>7594</v>
      </c>
      <c r="B3120" t="s">
        <v>1299</v>
      </c>
      <c r="C3120" s="11" t="str">
        <f t="shared" si="50"/>
        <v>Divisionaria</v>
      </c>
      <c r="D3120" s="13"/>
      <c r="F3120" s="1" t="str">
        <f>CONCATENATE(Tabla13[[#This Row],[CODIGO CONTABLE]]," ",Tabla13[[#This Row],[DENOMINACIÓN]])</f>
        <v>7594 Devoluciones tributarias</v>
      </c>
      <c r="G3120" s="1" t="b">
        <f>ISNUMBER(SEARCH($J$1,Tabla35[[#This Row],[DATO PCGEM19]],1))</f>
        <v>0</v>
      </c>
    </row>
    <row r="3121" spans="1:7" ht="15" x14ac:dyDescent="0.25">
      <c r="A3121" s="21">
        <v>759401</v>
      </c>
      <c r="B3121" t="s">
        <v>1299</v>
      </c>
      <c r="C3121" s="11" t="str">
        <f t="shared" si="50"/>
        <v>Analítica</v>
      </c>
      <c r="D3121" s="13"/>
      <c r="F3121" s="1" t="str">
        <f>CONCATENATE(Tabla13[[#This Row],[CODIGO CONTABLE]]," ",Tabla13[[#This Row],[DENOMINACIÓN]])</f>
        <v>759401 Devoluciones tributarias</v>
      </c>
      <c r="G3121" s="1" t="b">
        <f>ISNUMBER(SEARCH($J$1,Tabla35[[#This Row],[DATO PCGEM19]],1))</f>
        <v>0</v>
      </c>
    </row>
    <row r="3122" spans="1:7" ht="15" x14ac:dyDescent="0.25">
      <c r="A3122" s="20">
        <v>7599</v>
      </c>
      <c r="B3122" t="s">
        <v>1297</v>
      </c>
      <c r="C3122" s="11" t="str">
        <f t="shared" si="50"/>
        <v>Divisionaria</v>
      </c>
      <c r="D3122" s="13"/>
      <c r="F3122" s="1" t="str">
        <f>CONCATENATE(Tabla13[[#This Row],[CODIGO CONTABLE]]," ",Tabla13[[#This Row],[DENOMINACIÓN]])</f>
        <v>7599 Otros ingresos de gestión</v>
      </c>
      <c r="G3122" s="1" t="b">
        <f>ISNUMBER(SEARCH($J$1,Tabla35[[#This Row],[DATO PCGEM19]],1))</f>
        <v>0</v>
      </c>
    </row>
    <row r="3123" spans="1:7" ht="15" x14ac:dyDescent="0.25">
      <c r="A3123" s="21">
        <v>759901</v>
      </c>
      <c r="B3123" t="s">
        <v>1297</v>
      </c>
      <c r="C3123" s="11" t="str">
        <f t="shared" si="50"/>
        <v>Analítica</v>
      </c>
      <c r="D3123" s="13"/>
      <c r="F3123" s="1" t="str">
        <f>CONCATENATE(Tabla13[[#This Row],[CODIGO CONTABLE]]," ",Tabla13[[#This Row],[DENOMINACIÓN]])</f>
        <v>759901 Otros ingresos de gestión</v>
      </c>
      <c r="G3123" s="1" t="b">
        <f>ISNUMBER(SEARCH($J$1,Tabla35[[#This Row],[DATO PCGEM19]],1))</f>
        <v>0</v>
      </c>
    </row>
    <row r="3124" spans="1:7" ht="15" x14ac:dyDescent="0.25">
      <c r="A3124" s="21">
        <v>759902</v>
      </c>
      <c r="B3124" t="s">
        <v>1300</v>
      </c>
      <c r="C3124" s="11" t="str">
        <f t="shared" si="50"/>
        <v>Analítica</v>
      </c>
      <c r="D3124" s="13"/>
      <c r="F3124" s="1" t="str">
        <f>CONCATENATE(Tabla13[[#This Row],[CODIGO CONTABLE]]," ",Tabla13[[#This Row],[DENOMINACIÓN]])</f>
        <v>759902 Ingresos por redondeo</v>
      </c>
      <c r="G3124" s="1" t="b">
        <f>ISNUMBER(SEARCH($J$1,Tabla35[[#This Row],[DATO PCGEM19]],1))</f>
        <v>0</v>
      </c>
    </row>
    <row r="3125" spans="1:7" ht="15" x14ac:dyDescent="0.25">
      <c r="A3125" s="18">
        <v>76</v>
      </c>
      <c r="B3125" s="19" t="s">
        <v>74</v>
      </c>
      <c r="C3125" s="11" t="str">
        <f t="shared" si="50"/>
        <v>Cuenta</v>
      </c>
      <c r="D3125" s="13"/>
      <c r="F3125" s="1" t="str">
        <f>CONCATENATE(Tabla13[[#This Row],[CODIGO CONTABLE]]," ",Tabla13[[#This Row],[DENOMINACIÓN]])</f>
        <v>76 GANANCIA POR MEDICIÓN DE ACTIVOS NO FINANCIEROS AL VALOR RAZONABLE</v>
      </c>
      <c r="G3125" s="1" t="b">
        <f>ISNUMBER(SEARCH($J$1,Tabla35[[#This Row],[DATO PCGEM19]],1))</f>
        <v>0</v>
      </c>
    </row>
    <row r="3126" spans="1:7" ht="15" x14ac:dyDescent="0.25">
      <c r="A3126" s="20">
        <v>761</v>
      </c>
      <c r="B3126" t="s">
        <v>1133</v>
      </c>
      <c r="C3126" s="11" t="str">
        <f t="shared" si="50"/>
        <v>Subcuenta</v>
      </c>
      <c r="D3126" s="13"/>
      <c r="F3126" s="1" t="str">
        <f>CONCATENATE(Tabla13[[#This Row],[CODIGO CONTABLE]]," ",Tabla13[[#This Row],[DENOMINACIÓN]])</f>
        <v>761 Activo realizable</v>
      </c>
      <c r="G3126" s="1" t="b">
        <f>ISNUMBER(SEARCH($J$1,Tabla35[[#This Row],[DATO PCGEM19]],1))</f>
        <v>0</v>
      </c>
    </row>
    <row r="3127" spans="1:7" ht="15" x14ac:dyDescent="0.25">
      <c r="A3127" s="20">
        <v>7611</v>
      </c>
      <c r="B3127" t="s">
        <v>328</v>
      </c>
      <c r="C3127" s="11" t="str">
        <f t="shared" si="50"/>
        <v>Divisionaria</v>
      </c>
      <c r="D3127" s="13"/>
      <c r="F3127" s="1" t="str">
        <f>CONCATENATE(Tabla13[[#This Row],[CODIGO CONTABLE]]," ",Tabla13[[#This Row],[DENOMINACIÓN]])</f>
        <v>7611 Mercaderías</v>
      </c>
      <c r="G3127" s="1" t="b">
        <f>ISNUMBER(SEARCH($J$1,Tabla35[[#This Row],[DATO PCGEM19]],1))</f>
        <v>0</v>
      </c>
    </row>
    <row r="3128" spans="1:7" ht="15" x14ac:dyDescent="0.25">
      <c r="A3128" s="21">
        <v>761101</v>
      </c>
      <c r="B3128" t="s">
        <v>328</v>
      </c>
      <c r="C3128" s="11" t="str">
        <f t="shared" si="50"/>
        <v>Analítica</v>
      </c>
      <c r="D3128" s="13"/>
      <c r="F3128" s="1" t="str">
        <f>CONCATENATE(Tabla13[[#This Row],[CODIGO CONTABLE]]," ",Tabla13[[#This Row],[DENOMINACIÓN]])</f>
        <v>761101 Mercaderías</v>
      </c>
      <c r="G3128" s="1" t="b">
        <f>ISNUMBER(SEARCH($J$1,Tabla35[[#This Row],[DATO PCGEM19]],1))</f>
        <v>0</v>
      </c>
    </row>
    <row r="3129" spans="1:7" ht="15" x14ac:dyDescent="0.25">
      <c r="A3129" s="20">
        <v>7612</v>
      </c>
      <c r="B3129" t="s">
        <v>331</v>
      </c>
      <c r="C3129" s="11" t="str">
        <f t="shared" si="50"/>
        <v>Divisionaria</v>
      </c>
      <c r="D3129" s="13"/>
      <c r="F3129" s="1" t="str">
        <f>CONCATENATE(Tabla13[[#This Row],[CODIGO CONTABLE]]," ",Tabla13[[#This Row],[DENOMINACIÓN]])</f>
        <v>7612 Productos terminados</v>
      </c>
      <c r="G3129" s="1" t="b">
        <f>ISNUMBER(SEARCH($J$1,Tabla35[[#This Row],[DATO PCGEM19]],1))</f>
        <v>0</v>
      </c>
    </row>
    <row r="3130" spans="1:7" ht="15" x14ac:dyDescent="0.25">
      <c r="A3130" s="21">
        <v>761201</v>
      </c>
      <c r="B3130" t="s">
        <v>331</v>
      </c>
      <c r="C3130" s="11" t="str">
        <f t="shared" si="50"/>
        <v>Analítica</v>
      </c>
      <c r="D3130" s="13"/>
      <c r="F3130" s="1" t="str">
        <f>CONCATENATE(Tabla13[[#This Row],[CODIGO CONTABLE]]," ",Tabla13[[#This Row],[DENOMINACIÓN]])</f>
        <v>761201 Productos terminados</v>
      </c>
      <c r="G3130" s="1" t="b">
        <f>ISNUMBER(SEARCH($J$1,Tabla35[[#This Row],[DATO PCGEM19]],1))</f>
        <v>0</v>
      </c>
    </row>
    <row r="3131" spans="1:7" ht="15" x14ac:dyDescent="0.25">
      <c r="A3131" s="20">
        <v>7613</v>
      </c>
      <c r="B3131" t="s">
        <v>1134</v>
      </c>
      <c r="C3131" s="11" t="str">
        <f t="shared" si="50"/>
        <v>Divisionaria</v>
      </c>
      <c r="D3131" s="13"/>
      <c r="F3131" s="1" t="str">
        <f>CONCATENATE(Tabla13[[#This Row],[CODIGO CONTABLE]]," ",Tabla13[[#This Row],[DENOMINACIÓN]])</f>
        <v>7613 Activos no corrientes mantenidos para la venta</v>
      </c>
      <c r="G3131" s="1" t="b">
        <f>ISNUMBER(SEARCH($J$1,Tabla35[[#This Row],[DATO PCGEM19]],1))</f>
        <v>0</v>
      </c>
    </row>
    <row r="3132" spans="1:7" ht="15" x14ac:dyDescent="0.25">
      <c r="A3132" s="20">
        <v>76131</v>
      </c>
      <c r="B3132" t="s">
        <v>282</v>
      </c>
      <c r="C3132" s="11" t="str">
        <f t="shared" si="50"/>
        <v>Subdivisionaria</v>
      </c>
      <c r="D3132" s="13"/>
      <c r="F3132" s="1" t="str">
        <f>CONCATENATE(Tabla13[[#This Row],[CODIGO CONTABLE]]," ",Tabla13[[#This Row],[DENOMINACIÓN]])</f>
        <v>76131 Propiedades de inversión</v>
      </c>
      <c r="G3132" s="1" t="b">
        <f>ISNUMBER(SEARCH($J$1,Tabla35[[#This Row],[DATO PCGEM19]],1))</f>
        <v>0</v>
      </c>
    </row>
    <row r="3133" spans="1:7" ht="15" x14ac:dyDescent="0.25">
      <c r="A3133" s="21">
        <v>761311</v>
      </c>
      <c r="B3133" t="s">
        <v>282</v>
      </c>
      <c r="C3133" s="11" t="str">
        <f t="shared" si="50"/>
        <v>Analítica</v>
      </c>
      <c r="D3133" s="13"/>
      <c r="F3133" s="1" t="str">
        <f>CONCATENATE(Tabla13[[#This Row],[CODIGO CONTABLE]]," ",Tabla13[[#This Row],[DENOMINACIÓN]])</f>
        <v>761311 Propiedades de inversión</v>
      </c>
      <c r="G3133" s="1" t="b">
        <f>ISNUMBER(SEARCH($J$1,Tabla35[[#This Row],[DATO PCGEM19]],1))</f>
        <v>0</v>
      </c>
    </row>
    <row r="3134" spans="1:7" ht="15" x14ac:dyDescent="0.25">
      <c r="A3134" s="20">
        <v>76132</v>
      </c>
      <c r="B3134" t="s">
        <v>283</v>
      </c>
      <c r="C3134" s="11" t="str">
        <f t="shared" si="50"/>
        <v>Subdivisionaria</v>
      </c>
      <c r="D3134" s="13"/>
      <c r="F3134" s="1" t="str">
        <f>CONCATENATE(Tabla13[[#This Row],[CODIGO CONTABLE]]," ",Tabla13[[#This Row],[DENOMINACIÓN]])</f>
        <v>76132 Propiedad, planta y equipo</v>
      </c>
      <c r="G3134" s="1" t="b">
        <f>ISNUMBER(SEARCH($J$1,Tabla35[[#This Row],[DATO PCGEM19]],1))</f>
        <v>0</v>
      </c>
    </row>
    <row r="3135" spans="1:7" ht="15" x14ac:dyDescent="0.25">
      <c r="A3135" s="21">
        <v>761321</v>
      </c>
      <c r="B3135" t="s">
        <v>283</v>
      </c>
      <c r="C3135" s="11" t="str">
        <f t="shared" si="50"/>
        <v>Analítica</v>
      </c>
      <c r="D3135" s="13"/>
      <c r="F3135" s="1" t="str">
        <f>CONCATENATE(Tabla13[[#This Row],[CODIGO CONTABLE]]," ",Tabla13[[#This Row],[DENOMINACIÓN]])</f>
        <v>761321 Propiedad, planta y equipo</v>
      </c>
      <c r="G3135" s="1" t="b">
        <f>ISNUMBER(SEARCH($J$1,Tabla35[[#This Row],[DATO PCGEM19]],1))</f>
        <v>0</v>
      </c>
    </row>
    <row r="3136" spans="1:7" ht="15" x14ac:dyDescent="0.25">
      <c r="A3136" s="20">
        <v>76133</v>
      </c>
      <c r="B3136" t="s">
        <v>284</v>
      </c>
      <c r="C3136" s="11" t="str">
        <f t="shared" si="50"/>
        <v>Subdivisionaria</v>
      </c>
      <c r="D3136" s="13"/>
      <c r="F3136" s="1" t="str">
        <f>CONCATENATE(Tabla13[[#This Row],[CODIGO CONTABLE]]," ",Tabla13[[#This Row],[DENOMINACIÓN]])</f>
        <v>76133 Intangibles</v>
      </c>
      <c r="G3136" s="1" t="b">
        <f>ISNUMBER(SEARCH($J$1,Tabla35[[#This Row],[DATO PCGEM19]],1))</f>
        <v>0</v>
      </c>
    </row>
    <row r="3137" spans="1:7" ht="15" x14ac:dyDescent="0.25">
      <c r="A3137" s="21">
        <v>761331</v>
      </c>
      <c r="B3137" t="s">
        <v>284</v>
      </c>
      <c r="C3137" s="11" t="str">
        <f t="shared" si="50"/>
        <v>Analítica</v>
      </c>
      <c r="D3137" s="13"/>
      <c r="F3137" s="1" t="str">
        <f>CONCATENATE(Tabla13[[#This Row],[CODIGO CONTABLE]]," ",Tabla13[[#This Row],[DENOMINACIÓN]])</f>
        <v>761331 Intangibles</v>
      </c>
      <c r="G3137" s="1" t="b">
        <f>ISNUMBER(SEARCH($J$1,Tabla35[[#This Row],[DATO PCGEM19]],1))</f>
        <v>0</v>
      </c>
    </row>
    <row r="3138" spans="1:7" ht="15" x14ac:dyDescent="0.25">
      <c r="A3138" s="20">
        <v>76134</v>
      </c>
      <c r="B3138" t="s">
        <v>285</v>
      </c>
      <c r="C3138" s="11" t="str">
        <f t="shared" si="50"/>
        <v>Subdivisionaria</v>
      </c>
      <c r="D3138" s="13"/>
      <c r="F3138" s="1" t="str">
        <f>CONCATENATE(Tabla13[[#This Row],[CODIGO CONTABLE]]," ",Tabla13[[#This Row],[DENOMINACIÓN]])</f>
        <v>76134 Activos biológicos</v>
      </c>
      <c r="G3138" s="1" t="b">
        <f>ISNUMBER(SEARCH($J$1,Tabla35[[#This Row],[DATO PCGEM19]],1))</f>
        <v>0</v>
      </c>
    </row>
    <row r="3139" spans="1:7" ht="15" x14ac:dyDescent="0.25">
      <c r="A3139" s="21">
        <v>761341</v>
      </c>
      <c r="B3139" t="s">
        <v>285</v>
      </c>
      <c r="C3139" s="11" t="str">
        <f t="shared" si="50"/>
        <v>Analítica</v>
      </c>
      <c r="D3139" s="13"/>
      <c r="F3139" s="1" t="str">
        <f>CONCATENATE(Tabla13[[#This Row],[CODIGO CONTABLE]]," ",Tabla13[[#This Row],[DENOMINACIÓN]])</f>
        <v>761341 Activos biológicos</v>
      </c>
      <c r="G3139" s="1" t="b">
        <f>ISNUMBER(SEARCH($J$1,Tabla35[[#This Row],[DATO PCGEM19]],1))</f>
        <v>0</v>
      </c>
    </row>
    <row r="3140" spans="1:7" ht="15" x14ac:dyDescent="0.25">
      <c r="A3140" s="20">
        <v>762</v>
      </c>
      <c r="B3140" t="s">
        <v>1135</v>
      </c>
      <c r="C3140" s="11" t="str">
        <f t="shared" si="50"/>
        <v>Subcuenta</v>
      </c>
      <c r="D3140" s="13"/>
      <c r="F3140" s="1" t="str">
        <f>CONCATENATE(Tabla13[[#This Row],[CODIGO CONTABLE]]," ",Tabla13[[#This Row],[DENOMINACIÓN]])</f>
        <v>762 Activo inmovilizado</v>
      </c>
      <c r="G3140" s="1" t="b">
        <f>ISNUMBER(SEARCH($J$1,Tabla35[[#This Row],[DATO PCGEM19]],1))</f>
        <v>0</v>
      </c>
    </row>
    <row r="3141" spans="1:7" ht="15" x14ac:dyDescent="0.25">
      <c r="A3141" s="20">
        <v>7621</v>
      </c>
      <c r="B3141" t="s">
        <v>282</v>
      </c>
      <c r="C3141" s="11" t="str">
        <f t="shared" si="50"/>
        <v>Divisionaria</v>
      </c>
      <c r="D3141" s="13"/>
      <c r="F3141" s="1" t="str">
        <f>CONCATENATE(Tabla13[[#This Row],[CODIGO CONTABLE]]," ",Tabla13[[#This Row],[DENOMINACIÓN]])</f>
        <v>7621 Propiedades de inversión</v>
      </c>
      <c r="G3141" s="1" t="b">
        <f>ISNUMBER(SEARCH($J$1,Tabla35[[#This Row],[DATO PCGEM19]],1))</f>
        <v>0</v>
      </c>
    </row>
    <row r="3142" spans="1:7" ht="15" x14ac:dyDescent="0.25">
      <c r="A3142" s="21">
        <v>762101</v>
      </c>
      <c r="B3142" t="s">
        <v>282</v>
      </c>
      <c r="C3142" s="11" t="str">
        <f t="shared" si="50"/>
        <v>Analítica</v>
      </c>
      <c r="D3142" s="13"/>
      <c r="F3142" s="1" t="str">
        <f>CONCATENATE(Tabla13[[#This Row],[CODIGO CONTABLE]]," ",Tabla13[[#This Row],[DENOMINACIÓN]])</f>
        <v>762101 Propiedades de inversión</v>
      </c>
      <c r="G3142" s="1" t="b">
        <f>ISNUMBER(SEARCH($J$1,Tabla35[[#This Row],[DATO PCGEM19]],1))</f>
        <v>0</v>
      </c>
    </row>
    <row r="3143" spans="1:7" ht="15" x14ac:dyDescent="0.25">
      <c r="A3143" s="20">
        <v>7622</v>
      </c>
      <c r="B3143" t="s">
        <v>285</v>
      </c>
      <c r="C3143" s="11" t="str">
        <f t="shared" si="50"/>
        <v>Divisionaria</v>
      </c>
      <c r="D3143" s="13"/>
      <c r="F3143" s="1" t="str">
        <f>CONCATENATE(Tabla13[[#This Row],[CODIGO CONTABLE]]," ",Tabla13[[#This Row],[DENOMINACIÓN]])</f>
        <v>7622 Activos biológicos</v>
      </c>
      <c r="G3143" s="1" t="b">
        <f>ISNUMBER(SEARCH($J$1,Tabla35[[#This Row],[DATO PCGEM19]],1))</f>
        <v>0</v>
      </c>
    </row>
    <row r="3144" spans="1:7" ht="15" x14ac:dyDescent="0.25">
      <c r="A3144" s="21">
        <v>762201</v>
      </c>
      <c r="B3144" t="s">
        <v>285</v>
      </c>
      <c r="C3144" s="11" t="str">
        <f t="shared" si="50"/>
        <v>Analítica</v>
      </c>
      <c r="D3144" s="13"/>
      <c r="F3144" s="1" t="str">
        <f>CONCATENATE(Tabla13[[#This Row],[CODIGO CONTABLE]]," ",Tabla13[[#This Row],[DENOMINACIÓN]])</f>
        <v>762201 Activos biológicos</v>
      </c>
      <c r="G3144" s="1" t="b">
        <f>ISNUMBER(SEARCH($J$1,Tabla35[[#This Row],[DATO PCGEM19]],1))</f>
        <v>0</v>
      </c>
    </row>
    <row r="3145" spans="1:7" ht="15" x14ac:dyDescent="0.25">
      <c r="A3145" s="18">
        <v>77</v>
      </c>
      <c r="B3145" s="19" t="s">
        <v>75</v>
      </c>
      <c r="C3145" s="11" t="str">
        <f t="shared" si="50"/>
        <v>Cuenta</v>
      </c>
      <c r="D3145" s="13"/>
      <c r="F3145" s="1" t="str">
        <f>CONCATENATE(Tabla13[[#This Row],[CODIGO CONTABLE]]," ",Tabla13[[#This Row],[DENOMINACIÓN]])</f>
        <v>77 INGRESOS FINANCIEROS</v>
      </c>
      <c r="G3145" s="1" t="b">
        <f>ISNUMBER(SEARCH($J$1,Tabla35[[#This Row],[DATO PCGEM19]],1))</f>
        <v>0</v>
      </c>
    </row>
    <row r="3146" spans="1:7" ht="15" x14ac:dyDescent="0.25">
      <c r="A3146" s="20">
        <v>771</v>
      </c>
      <c r="B3146" t="s">
        <v>1301</v>
      </c>
      <c r="C3146" s="11" t="str">
        <f t="shared" si="50"/>
        <v>Subcuenta</v>
      </c>
      <c r="D3146" s="13"/>
      <c r="F3146" s="1" t="str">
        <f>CONCATENATE(Tabla13[[#This Row],[CODIGO CONTABLE]]," ",Tabla13[[#This Row],[DENOMINACIÓN]])</f>
        <v>771 Ganancia por instrumento financiero derivado</v>
      </c>
      <c r="G3146" s="1" t="b">
        <f>ISNUMBER(SEARCH($J$1,Tabla35[[#This Row],[DATO PCGEM19]],1))</f>
        <v>0</v>
      </c>
    </row>
    <row r="3147" spans="1:7" ht="15" x14ac:dyDescent="0.25">
      <c r="A3147" s="21">
        <v>771101</v>
      </c>
      <c r="B3147" t="s">
        <v>1301</v>
      </c>
      <c r="C3147" s="11" t="str">
        <f t="shared" si="50"/>
        <v>Analítica</v>
      </c>
      <c r="D3147" s="13"/>
      <c r="F3147" s="1" t="str">
        <f>CONCATENATE(Tabla13[[#This Row],[CODIGO CONTABLE]]," ",Tabla13[[#This Row],[DENOMINACIÓN]])</f>
        <v>771101 Ganancia por instrumento financiero derivado</v>
      </c>
      <c r="G3147" s="1" t="b">
        <f>ISNUMBER(SEARCH($J$1,Tabla35[[#This Row],[DATO PCGEM19]],1))</f>
        <v>0</v>
      </c>
    </row>
    <row r="3148" spans="1:7" ht="15" x14ac:dyDescent="0.25">
      <c r="A3148" s="20">
        <v>772</v>
      </c>
      <c r="B3148" t="s">
        <v>1302</v>
      </c>
      <c r="C3148" s="11" t="str">
        <f t="shared" si="50"/>
        <v>Subcuenta</v>
      </c>
      <c r="D3148" s="13"/>
      <c r="F3148" s="1" t="str">
        <f>CONCATENATE(Tabla13[[#This Row],[CODIGO CONTABLE]]," ",Tabla13[[#This Row],[DENOMINACIÓN]])</f>
        <v>772 Rendimientos ganados</v>
      </c>
      <c r="G3148" s="1" t="b">
        <f>ISNUMBER(SEARCH($J$1,Tabla35[[#This Row],[DATO PCGEM19]],1))</f>
        <v>0</v>
      </c>
    </row>
    <row r="3149" spans="1:7" ht="15" x14ac:dyDescent="0.25">
      <c r="A3149" s="20">
        <v>7721</v>
      </c>
      <c r="B3149" t="s">
        <v>160</v>
      </c>
      <c r="C3149" s="11" t="str">
        <f t="shared" si="50"/>
        <v>Divisionaria</v>
      </c>
      <c r="D3149" s="13"/>
      <c r="F3149" s="1" t="str">
        <f>CONCATENATE(Tabla13[[#This Row],[CODIGO CONTABLE]]," ",Tabla13[[#This Row],[DENOMINACIÓN]])</f>
        <v>7721 Depósitos en instituciones financieras</v>
      </c>
      <c r="G3149" s="1" t="b">
        <f>ISNUMBER(SEARCH($J$1,Tabla35[[#This Row],[DATO PCGEM19]],1))</f>
        <v>0</v>
      </c>
    </row>
    <row r="3150" spans="1:7" ht="15" x14ac:dyDescent="0.25">
      <c r="A3150" s="21">
        <v>772101</v>
      </c>
      <c r="B3150" t="s">
        <v>160</v>
      </c>
      <c r="C3150" s="11" t="str">
        <f t="shared" si="50"/>
        <v>Analítica</v>
      </c>
      <c r="D3150" s="13"/>
      <c r="F3150" s="1" t="str">
        <f>CONCATENATE(Tabla13[[#This Row],[CODIGO CONTABLE]]," ",Tabla13[[#This Row],[DENOMINACIÓN]])</f>
        <v>772101 Depósitos en instituciones financieras</v>
      </c>
      <c r="G3150" s="1" t="b">
        <f>ISNUMBER(SEARCH($J$1,Tabla35[[#This Row],[DATO PCGEM19]],1))</f>
        <v>0</v>
      </c>
    </row>
    <row r="3151" spans="1:7" ht="15" x14ac:dyDescent="0.25">
      <c r="A3151" s="20">
        <v>7722</v>
      </c>
      <c r="B3151" t="s">
        <v>1303</v>
      </c>
      <c r="C3151" s="11" t="str">
        <f t="shared" si="50"/>
        <v>Divisionaria</v>
      </c>
      <c r="D3151" s="13"/>
      <c r="F3151" s="1" t="str">
        <f>CONCATENATE(Tabla13[[#This Row],[CODIGO CONTABLE]]," ",Tabla13[[#This Row],[DENOMINACIÓN]])</f>
        <v>7722 Cuentas por cobrar comerciales</v>
      </c>
      <c r="G3151" s="1" t="b">
        <f>ISNUMBER(SEARCH($J$1,Tabla35[[#This Row],[DATO PCGEM19]],1))</f>
        <v>0</v>
      </c>
    </row>
    <row r="3152" spans="1:7" ht="15" x14ac:dyDescent="0.25">
      <c r="A3152" s="21">
        <v>772201</v>
      </c>
      <c r="B3152" t="s">
        <v>1303</v>
      </c>
      <c r="C3152" s="11" t="str">
        <f t="shared" si="50"/>
        <v>Analítica</v>
      </c>
      <c r="D3152" s="13"/>
      <c r="F3152" s="1" t="str">
        <f>CONCATENATE(Tabla13[[#This Row],[CODIGO CONTABLE]]," ",Tabla13[[#This Row],[DENOMINACIÓN]])</f>
        <v>772201 Cuentas por cobrar comerciales</v>
      </c>
      <c r="G3152" s="1" t="b">
        <f>ISNUMBER(SEARCH($J$1,Tabla35[[#This Row],[DATO PCGEM19]],1))</f>
        <v>0</v>
      </c>
    </row>
    <row r="3153" spans="1:7" ht="15" x14ac:dyDescent="0.25">
      <c r="A3153" s="20">
        <v>7723</v>
      </c>
      <c r="B3153" t="s">
        <v>1304</v>
      </c>
      <c r="C3153" s="11" t="str">
        <f t="shared" si="50"/>
        <v>Divisionaria</v>
      </c>
      <c r="D3153" s="13"/>
      <c r="F3153" s="1" t="str">
        <f>CONCATENATE(Tabla13[[#This Row],[CODIGO CONTABLE]]," ",Tabla13[[#This Row],[DENOMINACIÓN]])</f>
        <v>7723 Préstamos otorgados</v>
      </c>
      <c r="G3153" s="1" t="b">
        <f>ISNUMBER(SEARCH($J$1,Tabla35[[#This Row],[DATO PCGEM19]],1))</f>
        <v>0</v>
      </c>
    </row>
    <row r="3154" spans="1:7" ht="15" x14ac:dyDescent="0.25">
      <c r="A3154" s="21">
        <v>772301</v>
      </c>
      <c r="B3154" t="s">
        <v>1304</v>
      </c>
      <c r="C3154" s="11" t="str">
        <f t="shared" si="50"/>
        <v>Analítica</v>
      </c>
      <c r="D3154" s="13"/>
      <c r="F3154" s="1" t="str">
        <f>CONCATENATE(Tabla13[[#This Row],[CODIGO CONTABLE]]," ",Tabla13[[#This Row],[DENOMINACIÓN]])</f>
        <v>772301 Préstamos otorgados</v>
      </c>
      <c r="G3154" s="1" t="b">
        <f>ISNUMBER(SEARCH($J$1,Tabla35[[#This Row],[DATO PCGEM19]],1))</f>
        <v>0</v>
      </c>
    </row>
    <row r="3155" spans="1:7" ht="15" x14ac:dyDescent="0.25">
      <c r="A3155" s="20">
        <v>7724</v>
      </c>
      <c r="B3155" t="s">
        <v>457</v>
      </c>
      <c r="C3155" s="11" t="str">
        <f t="shared" si="50"/>
        <v>Divisionaria</v>
      </c>
      <c r="D3155" s="13"/>
      <c r="F3155" s="1" t="str">
        <f>CONCATENATE(Tabla13[[#This Row],[CODIGO CONTABLE]]," ",Tabla13[[#This Row],[DENOMINACIÓN]])</f>
        <v>7724 Inversiones a ser mantenidas hasta el vencimiento</v>
      </c>
      <c r="G3155" s="1" t="b">
        <f>ISNUMBER(SEARCH($J$1,Tabla35[[#This Row],[DATO PCGEM19]],1))</f>
        <v>0</v>
      </c>
    </row>
    <row r="3156" spans="1:7" ht="15" x14ac:dyDescent="0.25">
      <c r="A3156" s="21">
        <v>772401</v>
      </c>
      <c r="B3156" t="s">
        <v>457</v>
      </c>
      <c r="C3156" s="11" t="str">
        <f t="shared" si="50"/>
        <v>Analítica</v>
      </c>
      <c r="D3156" s="13"/>
      <c r="F3156" s="1" t="str">
        <f>CONCATENATE(Tabla13[[#This Row],[CODIGO CONTABLE]]," ",Tabla13[[#This Row],[DENOMINACIÓN]])</f>
        <v>772401 Inversiones a ser mantenidas hasta el vencimiento</v>
      </c>
      <c r="G3156" s="1" t="b">
        <f>ISNUMBER(SEARCH($J$1,Tabla35[[#This Row],[DATO PCGEM19]],1))</f>
        <v>0</v>
      </c>
    </row>
    <row r="3157" spans="1:7" ht="15" x14ac:dyDescent="0.25">
      <c r="A3157" s="20">
        <v>7725</v>
      </c>
      <c r="B3157" t="s">
        <v>461</v>
      </c>
      <c r="C3157" s="11" t="str">
        <f t="shared" si="50"/>
        <v>Divisionaria</v>
      </c>
      <c r="D3157" s="13"/>
      <c r="F3157" s="1" t="str">
        <f>CONCATENATE(Tabla13[[#This Row],[CODIGO CONTABLE]]," ",Tabla13[[#This Row],[DENOMINACIÓN]])</f>
        <v>7725 Instrumentos financieros representativos de derecho patrimonial</v>
      </c>
      <c r="G3157" s="1" t="b">
        <f>ISNUMBER(SEARCH($J$1,Tabla35[[#This Row],[DATO PCGEM19]],1))</f>
        <v>0</v>
      </c>
    </row>
    <row r="3158" spans="1:7" ht="15" x14ac:dyDescent="0.25">
      <c r="A3158" s="21">
        <v>772501</v>
      </c>
      <c r="B3158" t="s">
        <v>461</v>
      </c>
      <c r="C3158" s="11" t="str">
        <f t="shared" ref="C3158:C3223" si="51">IF(LEN(A3158)=1, "Elemento", IF(LEN(A3158)=2, "Cuenta", IF(LEN(A3158)=3, "Subcuenta", IF(LEN(A3158)=4, "Divisionaria", IF(LEN(A3158)=5, "Subdivisionaria", "Analítica")))))</f>
        <v>Analítica</v>
      </c>
      <c r="D3158" s="13"/>
      <c r="F3158" s="1" t="str">
        <f>CONCATENATE(Tabla13[[#This Row],[CODIGO CONTABLE]]," ",Tabla13[[#This Row],[DENOMINACIÓN]])</f>
        <v>772501 Instrumentos financieros representativos de derecho patrimonial</v>
      </c>
      <c r="G3158" s="1" t="b">
        <f>ISNUMBER(SEARCH($J$1,Tabla35[[#This Row],[DATO PCGEM19]],1))</f>
        <v>0</v>
      </c>
    </row>
    <row r="3159" spans="1:7" ht="15" x14ac:dyDescent="0.25">
      <c r="A3159" s="20">
        <v>773</v>
      </c>
      <c r="B3159" t="s">
        <v>272</v>
      </c>
      <c r="C3159" s="11" t="str">
        <f t="shared" si="51"/>
        <v>Subcuenta</v>
      </c>
      <c r="D3159" s="13"/>
      <c r="F3159" s="1" t="str">
        <f>CONCATENATE(Tabla13[[#This Row],[CODIGO CONTABLE]]," ",Tabla13[[#This Row],[DENOMINACIÓN]])</f>
        <v>773 Dividendos</v>
      </c>
      <c r="G3159" s="1" t="b">
        <f>ISNUMBER(SEARCH($J$1,Tabla35[[#This Row],[DATO PCGEM19]],1))</f>
        <v>0</v>
      </c>
    </row>
    <row r="3160" spans="1:7" ht="15" x14ac:dyDescent="0.25">
      <c r="A3160" s="21">
        <v>773101</v>
      </c>
      <c r="B3160" t="s">
        <v>272</v>
      </c>
      <c r="C3160" s="11" t="str">
        <f t="shared" si="51"/>
        <v>Analítica</v>
      </c>
      <c r="D3160" s="13"/>
      <c r="F3160" s="1" t="str">
        <f>CONCATENATE(Tabla13[[#This Row],[CODIGO CONTABLE]]," ",Tabla13[[#This Row],[DENOMINACIÓN]])</f>
        <v>773101 Dividendos</v>
      </c>
      <c r="G3160" s="1" t="b">
        <f>ISNUMBER(SEARCH($J$1,Tabla35[[#This Row],[DATO PCGEM19]],1))</f>
        <v>0</v>
      </c>
    </row>
    <row r="3161" spans="1:7" ht="15" x14ac:dyDescent="0.25">
      <c r="A3161" s="20">
        <v>774</v>
      </c>
      <c r="B3161" t="s">
        <v>1305</v>
      </c>
      <c r="C3161" s="11" t="str">
        <f t="shared" si="51"/>
        <v>Subcuenta</v>
      </c>
      <c r="D3161" s="13"/>
      <c r="F3161" s="1" t="str">
        <f>CONCATENATE(Tabla13[[#This Row],[CODIGO CONTABLE]]," ",Tabla13[[#This Row],[DENOMINACIÓN]])</f>
        <v>774 Ingresos en operaciones de factoraje (factoring)</v>
      </c>
      <c r="G3161" s="1" t="b">
        <f>ISNUMBER(SEARCH($J$1,Tabla35[[#This Row],[DATO PCGEM19]],1))</f>
        <v>0</v>
      </c>
    </row>
    <row r="3162" spans="1:7" ht="15" x14ac:dyDescent="0.25">
      <c r="A3162" s="21">
        <v>774101</v>
      </c>
      <c r="B3162" t="s">
        <v>1305</v>
      </c>
      <c r="C3162" s="11" t="str">
        <f t="shared" si="51"/>
        <v>Analítica</v>
      </c>
      <c r="D3162" s="13"/>
      <c r="F3162" s="1" t="str">
        <f>CONCATENATE(Tabla13[[#This Row],[CODIGO CONTABLE]]," ",Tabla13[[#This Row],[DENOMINACIÓN]])</f>
        <v>774101 Ingresos en operaciones de factoraje (factoring)</v>
      </c>
      <c r="G3162" s="1" t="b">
        <f>ISNUMBER(SEARCH($J$1,Tabla35[[#This Row],[DATO PCGEM19]],1))</f>
        <v>0</v>
      </c>
    </row>
    <row r="3163" spans="1:7" ht="15" x14ac:dyDescent="0.25">
      <c r="A3163" s="20">
        <v>775</v>
      </c>
      <c r="B3163" t="s">
        <v>1306</v>
      </c>
      <c r="C3163" s="11" t="str">
        <f t="shared" si="51"/>
        <v>Subcuenta</v>
      </c>
      <c r="D3163" s="13"/>
      <c r="F3163" s="1" t="str">
        <f>CONCATENATE(Tabla13[[#This Row],[CODIGO CONTABLE]]," ",Tabla13[[#This Row],[DENOMINACIÓN]])</f>
        <v>775 Descuentos obtenidos por pronto pago</v>
      </c>
      <c r="G3163" s="1" t="b">
        <f>ISNUMBER(SEARCH($J$1,Tabla35[[#This Row],[DATO PCGEM19]],1))</f>
        <v>0</v>
      </c>
    </row>
    <row r="3164" spans="1:7" ht="15" x14ac:dyDescent="0.25">
      <c r="A3164" s="21">
        <v>775101</v>
      </c>
      <c r="B3164" t="s">
        <v>1306</v>
      </c>
      <c r="C3164" s="11" t="str">
        <f t="shared" si="51"/>
        <v>Analítica</v>
      </c>
      <c r="D3164" s="13"/>
      <c r="F3164" s="1" t="str">
        <f>CONCATENATE(Tabla13[[#This Row],[CODIGO CONTABLE]]," ",Tabla13[[#This Row],[DENOMINACIÓN]])</f>
        <v>775101 Descuentos obtenidos por pronto pago</v>
      </c>
      <c r="G3164" s="1" t="b">
        <f>ISNUMBER(SEARCH($J$1,Tabla35[[#This Row],[DATO PCGEM19]],1))</f>
        <v>0</v>
      </c>
    </row>
    <row r="3165" spans="1:7" ht="15" x14ac:dyDescent="0.25">
      <c r="A3165" s="20">
        <v>776</v>
      </c>
      <c r="B3165" t="s">
        <v>1307</v>
      </c>
      <c r="C3165" s="11" t="str">
        <f t="shared" si="51"/>
        <v>Subcuenta</v>
      </c>
      <c r="D3165" s="13"/>
      <c r="F3165" s="1" t="str">
        <f>CONCATENATE(Tabla13[[#This Row],[CODIGO CONTABLE]]," ",Tabla13[[#This Row],[DENOMINACIÓN]])</f>
        <v>776 Diferencia en cambio</v>
      </c>
      <c r="G3165" s="1" t="b">
        <f>ISNUMBER(SEARCH($J$1,Tabla35[[#This Row],[DATO PCGEM19]],1))</f>
        <v>0</v>
      </c>
    </row>
    <row r="3166" spans="1:7" ht="15" x14ac:dyDescent="0.25">
      <c r="A3166" s="21">
        <v>776101</v>
      </c>
      <c r="B3166" t="s">
        <v>1307</v>
      </c>
      <c r="C3166" s="11" t="str">
        <f t="shared" si="51"/>
        <v>Analítica</v>
      </c>
      <c r="D3166" s="13"/>
      <c r="F3166" s="1" t="str">
        <f>CONCATENATE(Tabla13[[#This Row],[CODIGO CONTABLE]]," ",Tabla13[[#This Row],[DENOMINACIÓN]])</f>
        <v>776101 Diferencia en cambio</v>
      </c>
      <c r="G3166" s="1" t="b">
        <f>ISNUMBER(SEARCH($J$1,Tabla35[[#This Row],[DATO PCGEM19]],1))</f>
        <v>0</v>
      </c>
    </row>
    <row r="3167" spans="1:7" ht="15" x14ac:dyDescent="0.25">
      <c r="A3167" s="20">
        <v>777</v>
      </c>
      <c r="B3167" t="s">
        <v>1308</v>
      </c>
      <c r="C3167" s="11" t="str">
        <f t="shared" si="51"/>
        <v>Subcuenta</v>
      </c>
      <c r="D3167" s="13"/>
      <c r="F3167" s="1" t="str">
        <f>CONCATENATE(Tabla13[[#This Row],[CODIGO CONTABLE]]," ",Tabla13[[#This Row],[DENOMINACIÓN]])</f>
        <v>777 Ganancia por medición de activos y pasivos financieros al valor razonable</v>
      </c>
      <c r="G3167" s="1" t="b">
        <f>ISNUMBER(SEARCH($J$1,Tabla35[[#This Row],[DATO PCGEM19]],1))</f>
        <v>0</v>
      </c>
    </row>
    <row r="3168" spans="1:7" ht="15" x14ac:dyDescent="0.25">
      <c r="A3168" s="20">
        <v>7771</v>
      </c>
      <c r="B3168" t="s">
        <v>169</v>
      </c>
      <c r="C3168" s="11" t="str">
        <f t="shared" si="51"/>
        <v>Divisionaria</v>
      </c>
      <c r="D3168" s="13"/>
      <c r="F3168" s="1" t="str">
        <f>CONCATENATE(Tabla13[[#This Row],[CODIGO CONTABLE]]," ",Tabla13[[#This Row],[DENOMINACIÓN]])</f>
        <v>7771 Inversiones mantenidas para negociación</v>
      </c>
      <c r="G3168" s="1" t="b">
        <f>ISNUMBER(SEARCH($J$1,Tabla35[[#This Row],[DATO PCGEM19]],1))</f>
        <v>0</v>
      </c>
    </row>
    <row r="3169" spans="1:7" ht="15" x14ac:dyDescent="0.25">
      <c r="A3169" s="21">
        <v>777101</v>
      </c>
      <c r="B3169" t="s">
        <v>169</v>
      </c>
      <c r="C3169" s="11" t="str">
        <f t="shared" si="51"/>
        <v>Analítica</v>
      </c>
      <c r="D3169" s="13"/>
      <c r="F3169" s="1" t="str">
        <f>CONCATENATE(Tabla13[[#This Row],[CODIGO CONTABLE]]," ",Tabla13[[#This Row],[DENOMINACIÓN]])</f>
        <v>777101 Inversiones mantenidas para negociación</v>
      </c>
      <c r="G3169" s="1" t="b">
        <f>ISNUMBER(SEARCH($J$1,Tabla35[[#This Row],[DATO PCGEM19]],1))</f>
        <v>0</v>
      </c>
    </row>
    <row r="3170" spans="1:7" ht="15" x14ac:dyDescent="0.25">
      <c r="A3170" s="20">
        <v>7772</v>
      </c>
      <c r="B3170" t="s">
        <v>1309</v>
      </c>
      <c r="C3170" s="11" t="str">
        <f t="shared" si="51"/>
        <v>Divisionaria</v>
      </c>
      <c r="D3170" s="13"/>
      <c r="F3170" s="1" t="str">
        <f>CONCATENATE(Tabla13[[#This Row],[CODIGO CONTABLE]]," ",Tabla13[[#This Row],[DENOMINACIÓN]])</f>
        <v>7772 Otras inversiones</v>
      </c>
      <c r="G3170" s="1" t="b">
        <f>ISNUMBER(SEARCH($J$1,Tabla35[[#This Row],[DATO PCGEM19]],1))</f>
        <v>0</v>
      </c>
    </row>
    <row r="3171" spans="1:7" ht="15" x14ac:dyDescent="0.25">
      <c r="A3171" s="21">
        <v>777201</v>
      </c>
      <c r="B3171" t="s">
        <v>1309</v>
      </c>
      <c r="C3171" s="11" t="str">
        <f t="shared" si="51"/>
        <v>Analítica</v>
      </c>
      <c r="D3171" s="13"/>
      <c r="F3171" s="1" t="str">
        <f>CONCATENATE(Tabla13[[#This Row],[CODIGO CONTABLE]]," ",Tabla13[[#This Row],[DENOMINACIÓN]])</f>
        <v>777201 Otras inversiones</v>
      </c>
      <c r="G3171" s="1" t="b">
        <f>ISNUMBER(SEARCH($J$1,Tabla35[[#This Row],[DATO PCGEM19]],1))</f>
        <v>0</v>
      </c>
    </row>
    <row r="3172" spans="1:7" ht="15" x14ac:dyDescent="0.25">
      <c r="A3172" s="20">
        <v>7773</v>
      </c>
      <c r="B3172" t="s">
        <v>264</v>
      </c>
      <c r="C3172" s="11" t="str">
        <f t="shared" si="51"/>
        <v>Divisionaria</v>
      </c>
      <c r="D3172" s="13"/>
      <c r="F3172" s="1" t="str">
        <f>CONCATENATE(Tabla13[[#This Row],[CODIGO CONTABLE]]," ",Tabla13[[#This Row],[DENOMINACIÓN]])</f>
        <v>7773 Otras</v>
      </c>
      <c r="G3172" s="1" t="b">
        <f>ISNUMBER(SEARCH($J$1,Tabla35[[#This Row],[DATO PCGEM19]],1))</f>
        <v>0</v>
      </c>
    </row>
    <row r="3173" spans="1:7" ht="15" x14ac:dyDescent="0.25">
      <c r="A3173" s="21">
        <v>777301</v>
      </c>
      <c r="B3173" t="s">
        <v>264</v>
      </c>
      <c r="C3173" s="11" t="str">
        <f t="shared" si="51"/>
        <v>Analítica</v>
      </c>
      <c r="D3173" s="13"/>
      <c r="F3173" s="1" t="str">
        <f>CONCATENATE(Tabla13[[#This Row],[CODIGO CONTABLE]]," ",Tabla13[[#This Row],[DENOMINACIÓN]])</f>
        <v>777301 Otras</v>
      </c>
      <c r="G3173" s="1" t="b">
        <f>ISNUMBER(SEARCH($J$1,Tabla35[[#This Row],[DATO PCGEM19]],1))</f>
        <v>0</v>
      </c>
    </row>
    <row r="3174" spans="1:7" ht="15" x14ac:dyDescent="0.25">
      <c r="A3174" s="20">
        <v>778</v>
      </c>
      <c r="B3174" t="s">
        <v>1154</v>
      </c>
      <c r="C3174" s="11" t="str">
        <f t="shared" si="51"/>
        <v>Subcuenta</v>
      </c>
      <c r="D3174" s="13"/>
      <c r="F3174" s="1" t="str">
        <f>CONCATENATE(Tabla13[[#This Row],[CODIGO CONTABLE]]," ",Tabla13[[#This Row],[DENOMINACIÓN]])</f>
        <v>778 Participación en resultados de entidades relacionadas</v>
      </c>
      <c r="G3174" s="1" t="b">
        <f>ISNUMBER(SEARCH($J$1,Tabla35[[#This Row],[DATO PCGEM19]],1))</f>
        <v>0</v>
      </c>
    </row>
    <row r="3175" spans="1:7" ht="15" x14ac:dyDescent="0.25">
      <c r="A3175" s="20">
        <v>7781</v>
      </c>
      <c r="B3175" t="s">
        <v>1155</v>
      </c>
      <c r="C3175" s="11" t="str">
        <f t="shared" si="51"/>
        <v>Divisionaria</v>
      </c>
      <c r="D3175" s="13"/>
      <c r="F3175" s="1" t="str">
        <f>CONCATENATE(Tabla13[[#This Row],[CODIGO CONTABLE]]," ",Tabla13[[#This Row],[DENOMINACIÓN]])</f>
        <v>7781 Participación en los resultados de subsidiarias y asociadas bajo el método del valor patrimonial</v>
      </c>
      <c r="G3175" s="1" t="b">
        <f>ISNUMBER(SEARCH($J$1,Tabla35[[#This Row],[DATO PCGEM19]],1))</f>
        <v>0</v>
      </c>
    </row>
    <row r="3176" spans="1:7" ht="15" x14ac:dyDescent="0.25">
      <c r="A3176" s="21">
        <v>778101</v>
      </c>
      <c r="B3176" t="s">
        <v>1155</v>
      </c>
      <c r="C3176" s="11" t="str">
        <f t="shared" si="51"/>
        <v>Analítica</v>
      </c>
      <c r="D3176" s="13"/>
      <c r="F3176" s="1" t="str">
        <f>CONCATENATE(Tabla13[[#This Row],[CODIGO CONTABLE]]," ",Tabla13[[#This Row],[DENOMINACIÓN]])</f>
        <v>778101 Participación en los resultados de subsidiarias y asociadas bajo el método del valor patrimonial</v>
      </c>
      <c r="G3176" s="1" t="b">
        <f>ISNUMBER(SEARCH($J$1,Tabla35[[#This Row],[DATO PCGEM19]],1))</f>
        <v>0</v>
      </c>
    </row>
    <row r="3177" spans="1:7" ht="15" x14ac:dyDescent="0.25">
      <c r="A3177" s="20">
        <v>7782</v>
      </c>
      <c r="B3177" t="s">
        <v>1310</v>
      </c>
      <c r="C3177" s="11" t="str">
        <f t="shared" si="51"/>
        <v>Divisionaria</v>
      </c>
      <c r="D3177" s="13"/>
      <c r="F3177" s="1" t="str">
        <f>CONCATENATE(Tabla13[[#This Row],[CODIGO CONTABLE]]," ",Tabla13[[#This Row],[DENOMINACIÓN]])</f>
        <v>7782 Ingresos por participaciones en negocios conjuntos</v>
      </c>
      <c r="G3177" s="1" t="b">
        <f>ISNUMBER(SEARCH($J$1,Tabla35[[#This Row],[DATO PCGEM19]],1))</f>
        <v>0</v>
      </c>
    </row>
    <row r="3178" spans="1:7" ht="15" x14ac:dyDescent="0.25">
      <c r="A3178" s="21">
        <v>778201</v>
      </c>
      <c r="B3178" t="s">
        <v>1310</v>
      </c>
      <c r="C3178" s="11" t="str">
        <f t="shared" si="51"/>
        <v>Analítica</v>
      </c>
      <c r="D3178" s="13"/>
      <c r="F3178" s="1" t="str">
        <f>CONCATENATE(Tabla13[[#This Row],[CODIGO CONTABLE]]," ",Tabla13[[#This Row],[DENOMINACIÓN]])</f>
        <v>778201 Ingresos por participaciones en negocios conjuntos</v>
      </c>
      <c r="G3178" s="1" t="b">
        <f>ISNUMBER(SEARCH($J$1,Tabla35[[#This Row],[DATO PCGEM19]],1))</f>
        <v>0</v>
      </c>
    </row>
    <row r="3179" spans="1:7" ht="15" x14ac:dyDescent="0.25">
      <c r="A3179" s="20">
        <v>779</v>
      </c>
      <c r="B3179" t="s">
        <v>1311</v>
      </c>
      <c r="C3179" s="11" t="str">
        <f t="shared" si="51"/>
        <v>Subcuenta</v>
      </c>
      <c r="D3179" s="13"/>
      <c r="F3179" s="1" t="str">
        <f>CONCATENATE(Tabla13[[#This Row],[CODIGO CONTABLE]]," ",Tabla13[[#This Row],[DENOMINACIÓN]])</f>
        <v>779 Otros ingresos financieros</v>
      </c>
      <c r="G3179" s="1" t="b">
        <f>ISNUMBER(SEARCH($J$1,Tabla35[[#This Row],[DATO PCGEM19]],1))</f>
        <v>0</v>
      </c>
    </row>
    <row r="3180" spans="1:7" ht="15" x14ac:dyDescent="0.25">
      <c r="A3180" s="20">
        <v>7792</v>
      </c>
      <c r="B3180" t="s">
        <v>1312</v>
      </c>
      <c r="C3180" s="11" t="str">
        <f t="shared" si="51"/>
        <v>Divisionaria</v>
      </c>
      <c r="D3180" s="13"/>
      <c r="F3180" s="1" t="str">
        <f>CONCATENATE(Tabla13[[#This Row],[CODIGO CONTABLE]]," ",Tabla13[[#This Row],[DENOMINACIÓN]])</f>
        <v>7792 Ingresos financieros en medición a valor descontado</v>
      </c>
      <c r="G3180" s="1" t="b">
        <f>ISNUMBER(SEARCH($J$1,Tabla35[[#This Row],[DATO PCGEM19]],1))</f>
        <v>0</v>
      </c>
    </row>
    <row r="3181" spans="1:7" ht="15" x14ac:dyDescent="0.25">
      <c r="A3181" s="21">
        <v>779201</v>
      </c>
      <c r="B3181" t="s">
        <v>1312</v>
      </c>
      <c r="C3181" s="11" t="str">
        <f t="shared" si="51"/>
        <v>Analítica</v>
      </c>
      <c r="D3181" s="13"/>
      <c r="F3181" s="1" t="str">
        <f>CONCATENATE(Tabla13[[#This Row],[CODIGO CONTABLE]]," ",Tabla13[[#This Row],[DENOMINACIÓN]])</f>
        <v>779201 Ingresos financieros en medición a valor descontado</v>
      </c>
      <c r="G3181" s="1" t="b">
        <f>ISNUMBER(SEARCH($J$1,Tabla35[[#This Row],[DATO PCGEM19]],1))</f>
        <v>0</v>
      </c>
    </row>
    <row r="3182" spans="1:7" ht="15" x14ac:dyDescent="0.25">
      <c r="A3182" s="18">
        <v>78</v>
      </c>
      <c r="B3182" s="19" t="s">
        <v>76</v>
      </c>
      <c r="C3182" s="11" t="str">
        <f t="shared" si="51"/>
        <v>Cuenta</v>
      </c>
      <c r="D3182" s="13"/>
      <c r="F3182" s="1" t="str">
        <f>CONCATENATE(Tabla13[[#This Row],[CODIGO CONTABLE]]," ",Tabla13[[#This Row],[DENOMINACIÓN]])</f>
        <v>78 CARGAS CUBIERTAS POR PROVISIONES</v>
      </c>
      <c r="G3182" s="1" t="b">
        <f>ISNUMBER(SEARCH($J$1,Tabla35[[#This Row],[DATO PCGEM19]],1))</f>
        <v>0</v>
      </c>
    </row>
    <row r="3183" spans="1:7" ht="15" x14ac:dyDescent="0.25">
      <c r="A3183" s="20">
        <v>781</v>
      </c>
      <c r="B3183" t="s">
        <v>1313</v>
      </c>
      <c r="C3183" s="11" t="str">
        <f t="shared" si="51"/>
        <v>Subcuenta</v>
      </c>
      <c r="D3183" s="13"/>
      <c r="F3183" s="1" t="str">
        <f>CONCATENATE(Tabla13[[#This Row],[CODIGO CONTABLE]]," ",Tabla13[[#This Row],[DENOMINACIÓN]])</f>
        <v>781 Cargas cubiertas por provisiones</v>
      </c>
      <c r="G3183" s="1" t="b">
        <f>ISNUMBER(SEARCH($J$1,Tabla35[[#This Row],[DATO PCGEM19]],1))</f>
        <v>0</v>
      </c>
    </row>
    <row r="3184" spans="1:7" ht="15" x14ac:dyDescent="0.25">
      <c r="A3184" s="21">
        <v>781101</v>
      </c>
      <c r="B3184" t="s">
        <v>1313</v>
      </c>
      <c r="C3184" s="11" t="str">
        <f t="shared" si="51"/>
        <v>Analítica</v>
      </c>
      <c r="D3184" s="13"/>
      <c r="F3184" s="1" t="str">
        <f>CONCATENATE(Tabla13[[#This Row],[CODIGO CONTABLE]]," ",Tabla13[[#This Row],[DENOMINACIÓN]])</f>
        <v>781101 Cargas cubiertas por provisiones</v>
      </c>
      <c r="G3184" s="1" t="b">
        <f>ISNUMBER(SEARCH($J$1,Tabla35[[#This Row],[DATO PCGEM19]],1))</f>
        <v>0</v>
      </c>
    </row>
    <row r="3185" spans="1:7" ht="15" x14ac:dyDescent="0.25">
      <c r="A3185" s="18">
        <v>79</v>
      </c>
      <c r="B3185" s="19" t="s">
        <v>77</v>
      </c>
      <c r="C3185" s="11" t="str">
        <f t="shared" si="51"/>
        <v>Cuenta</v>
      </c>
      <c r="D3185" s="13"/>
      <c r="F3185" s="1" t="str">
        <f>CONCATENATE(Tabla13[[#This Row],[CODIGO CONTABLE]]," ",Tabla13[[#This Row],[DENOMINACIÓN]])</f>
        <v>79 CARGAS IMPUTABLES A CUENTAS DE COSTOS Y GASTOS</v>
      </c>
      <c r="G3185" s="1" t="b">
        <f>ISNUMBER(SEARCH($J$1,Tabla35[[#This Row],[DATO PCGEM19]],1))</f>
        <v>0</v>
      </c>
    </row>
    <row r="3186" spans="1:7" ht="15" x14ac:dyDescent="0.25">
      <c r="A3186" s="20">
        <v>791</v>
      </c>
      <c r="B3186" t="s">
        <v>1314</v>
      </c>
      <c r="C3186" s="11" t="str">
        <f t="shared" si="51"/>
        <v>Subcuenta</v>
      </c>
      <c r="D3186" s="13"/>
      <c r="F3186" s="1" t="str">
        <f>CONCATENATE(Tabla13[[#This Row],[CODIGO CONTABLE]]," ",Tabla13[[#This Row],[DENOMINACIÓN]])</f>
        <v>791 Cargas imputables a cuentas de costos y gastos</v>
      </c>
      <c r="G3186" s="1" t="b">
        <f>ISNUMBER(SEARCH($J$1,Tabla35[[#This Row],[DATO PCGEM19]],1))</f>
        <v>0</v>
      </c>
    </row>
    <row r="3187" spans="1:7" ht="15" x14ac:dyDescent="0.25">
      <c r="A3187" s="20">
        <v>791100</v>
      </c>
      <c r="B3187" t="s">
        <v>1315</v>
      </c>
      <c r="C3187" s="11" t="str">
        <f t="shared" si="51"/>
        <v>Analítica</v>
      </c>
      <c r="D3187" s="13"/>
      <c r="F3187" s="1" t="str">
        <f>CONCATENATE(Tabla13[[#This Row],[CODIGO CONTABLE]]," ",Tabla13[[#This Row],[DENOMINACIÓN]])</f>
        <v>791100 Costos de produccion</v>
      </c>
      <c r="G3187" s="1" t="b">
        <f>ISNUMBER(SEARCH($J$1,Tabla35[[#This Row],[DATO PCGEM19]],1))</f>
        <v>0</v>
      </c>
    </row>
    <row r="3188" spans="1:7" ht="15" x14ac:dyDescent="0.25">
      <c r="A3188" s="21">
        <v>791101</v>
      </c>
      <c r="B3188" t="s">
        <v>1314</v>
      </c>
      <c r="C3188" s="11" t="str">
        <f t="shared" si="51"/>
        <v>Analítica</v>
      </c>
      <c r="D3188" s="13"/>
      <c r="F3188" s="1" t="str">
        <f>CONCATENATE(Tabla13[[#This Row],[CODIGO CONTABLE]]," ",Tabla13[[#This Row],[DENOMINACIÓN]])</f>
        <v>791101 Cargas imputables a cuentas de costos y gastos</v>
      </c>
      <c r="G3188" s="1" t="b">
        <f>ISNUMBER(SEARCH($J$1,Tabla35[[#This Row],[DATO PCGEM19]],1))</f>
        <v>0</v>
      </c>
    </row>
    <row r="3189" spans="1:7" ht="15" x14ac:dyDescent="0.25">
      <c r="A3189" s="20">
        <v>791200</v>
      </c>
      <c r="B3189" t="s">
        <v>1316</v>
      </c>
      <c r="C3189" s="11" t="str">
        <f t="shared" si="51"/>
        <v>Analítica</v>
      </c>
      <c r="D3189" s="13"/>
      <c r="F3189" s="1" t="str">
        <f>CONCATENATE(Tabla13[[#This Row],[CODIGO CONTABLE]]," ",Tabla13[[#This Row],[DENOMINACIÓN]])</f>
        <v>791200 Costos por distribuir</v>
      </c>
      <c r="G3189" s="1" t="b">
        <f>ISNUMBER(SEARCH($J$1,Tabla35[[#This Row],[DATO PCGEM19]],1))</f>
        <v>0</v>
      </c>
    </row>
    <row r="3190" spans="1:7" ht="15" x14ac:dyDescent="0.25">
      <c r="A3190" s="20">
        <v>791300</v>
      </c>
      <c r="B3190" t="s">
        <v>1317</v>
      </c>
      <c r="C3190" s="11" t="str">
        <f t="shared" si="51"/>
        <v>Analítica</v>
      </c>
      <c r="D3190" s="13"/>
      <c r="F3190" s="1" t="str">
        <f>CONCATENATE(Tabla13[[#This Row],[CODIGO CONTABLE]]," ",Tabla13[[#This Row],[DENOMINACIÓN]])</f>
        <v>791300 Costos de prestacion de servicios</v>
      </c>
      <c r="G3190" s="1" t="b">
        <f>ISNUMBER(SEARCH($J$1,Tabla35[[#This Row],[DATO PCGEM19]],1))</f>
        <v>0</v>
      </c>
    </row>
    <row r="3191" spans="1:7" ht="15" x14ac:dyDescent="0.25">
      <c r="A3191" s="20">
        <v>791400</v>
      </c>
      <c r="B3191" t="s">
        <v>1318</v>
      </c>
      <c r="C3191" s="11" t="str">
        <f t="shared" si="51"/>
        <v>Analítica</v>
      </c>
      <c r="D3191" s="13"/>
      <c r="F3191" s="1" t="str">
        <f>CONCATENATE(Tabla13[[#This Row],[CODIGO CONTABLE]]," ",Tabla13[[#This Row],[DENOMINACIÓN]])</f>
        <v>791400 Gastos de administracion</v>
      </c>
      <c r="G3191" s="1" t="b">
        <f>ISNUMBER(SEARCH($J$1,Tabla35[[#This Row],[DATO PCGEM19]],1))</f>
        <v>0</v>
      </c>
    </row>
    <row r="3192" spans="1:7" ht="15" x14ac:dyDescent="0.25">
      <c r="A3192" s="20">
        <v>791500</v>
      </c>
      <c r="B3192" t="s">
        <v>1319</v>
      </c>
      <c r="C3192" s="11" t="str">
        <f t="shared" si="51"/>
        <v>Analítica</v>
      </c>
      <c r="D3192" s="13"/>
      <c r="F3192" s="1" t="str">
        <f>CONCATENATE(Tabla13[[#This Row],[CODIGO CONTABLE]]," ",Tabla13[[#This Row],[DENOMINACIÓN]])</f>
        <v>791500 Gastos de ventas</v>
      </c>
      <c r="G3192" s="1" t="b">
        <f>ISNUMBER(SEARCH($J$1,Tabla35[[#This Row],[DATO PCGEM19]],1))</f>
        <v>0</v>
      </c>
    </row>
    <row r="3193" spans="1:7" ht="15" x14ac:dyDescent="0.25">
      <c r="A3193" s="20">
        <v>791700</v>
      </c>
      <c r="B3193" t="s">
        <v>1320</v>
      </c>
      <c r="C3193" s="11" t="str">
        <f t="shared" si="51"/>
        <v>Analítica</v>
      </c>
      <c r="D3193" s="13"/>
      <c r="F3193" s="1" t="str">
        <f>CONCATENATE(Tabla13[[#This Row],[CODIGO CONTABLE]]," ",Tabla13[[#This Row],[DENOMINACIÓN]])</f>
        <v>791700 Gastos financieros</v>
      </c>
      <c r="G3193" s="1" t="b">
        <f>ISNUMBER(SEARCH($J$1,Tabla35[[#This Row],[DATO PCGEM19]],1))</f>
        <v>0</v>
      </c>
    </row>
    <row r="3194" spans="1:7" ht="15" x14ac:dyDescent="0.25">
      <c r="A3194" s="20">
        <v>792</v>
      </c>
      <c r="B3194" t="s">
        <v>1321</v>
      </c>
      <c r="C3194" s="11" t="str">
        <f t="shared" si="51"/>
        <v>Subcuenta</v>
      </c>
      <c r="D3194" s="13"/>
      <c r="F3194" s="1" t="str">
        <f>CONCATENATE(Tabla13[[#This Row],[CODIGO CONTABLE]]," ",Tabla13[[#This Row],[DENOMINACIÓN]])</f>
        <v>792 Gastos financieros imputables a cuentas de inventarios</v>
      </c>
      <c r="G3194" s="1" t="b">
        <f>ISNUMBER(SEARCH($J$1,Tabla35[[#This Row],[DATO PCGEM19]],1))</f>
        <v>0</v>
      </c>
    </row>
    <row r="3195" spans="1:7" ht="15" x14ac:dyDescent="0.25">
      <c r="A3195" s="21">
        <v>792101</v>
      </c>
      <c r="B3195" t="s">
        <v>1321</v>
      </c>
      <c r="C3195" s="11" t="str">
        <f t="shared" si="51"/>
        <v>Analítica</v>
      </c>
      <c r="D3195" s="13"/>
      <c r="F3195" s="1" t="str">
        <f>CONCATENATE(Tabla13[[#This Row],[CODIGO CONTABLE]]," ",Tabla13[[#This Row],[DENOMINACIÓN]])</f>
        <v>792101 Gastos financieros imputables a cuentas de inventarios</v>
      </c>
      <c r="G3195" s="1" t="b">
        <f>ISNUMBER(SEARCH($J$1,Tabla35[[#This Row],[DATO PCGEM19]],1))</f>
        <v>0</v>
      </c>
    </row>
    <row r="3196" spans="1:7" ht="15" x14ac:dyDescent="0.25">
      <c r="A3196" s="14" t="s">
        <v>119</v>
      </c>
      <c r="B3196" s="15" t="s">
        <v>120</v>
      </c>
      <c r="C3196" s="11" t="str">
        <f t="shared" si="51"/>
        <v>Elemento</v>
      </c>
      <c r="D3196" s="16" t="s">
        <v>121</v>
      </c>
      <c r="F3196" s="1" t="str">
        <f>CONCATENATE(Tabla13[[#This Row],[CODIGO CONTABLE]]," ",Tabla13[[#This Row],[DENOMINACIÓN]])</f>
        <v>8 SALDOS INTERMEDIARIOS DE GESTIÓN Y DETERMINACIÓN DEL RESULTADO DEL EJERCICIO</v>
      </c>
      <c r="G3196" s="1" t="b">
        <f>ISNUMBER(SEARCH($J$1,Tabla35[[#This Row],[DATO PCGEM19]],1))</f>
        <v>0</v>
      </c>
    </row>
    <row r="3197" spans="1:7" ht="15" x14ac:dyDescent="0.25">
      <c r="A3197" s="18">
        <v>80</v>
      </c>
      <c r="B3197" s="19" t="s">
        <v>78</v>
      </c>
      <c r="C3197" s="11" t="str">
        <f t="shared" si="51"/>
        <v>Cuenta</v>
      </c>
      <c r="D3197" s="13"/>
      <c r="F3197" s="1" t="str">
        <f>CONCATENATE(Tabla13[[#This Row],[CODIGO CONTABLE]]," ",Tabla13[[#This Row],[DENOMINACIÓN]])</f>
        <v>80 MARGEN COMERCIAL</v>
      </c>
      <c r="G3197" s="1" t="b">
        <f>ISNUMBER(SEARCH($J$1,Tabla35[[#This Row],[DATO PCGEM19]],1))</f>
        <v>0</v>
      </c>
    </row>
    <row r="3198" spans="1:7" ht="15" x14ac:dyDescent="0.25">
      <c r="A3198" s="20">
        <v>801</v>
      </c>
      <c r="B3198" t="s">
        <v>1322</v>
      </c>
      <c r="C3198" s="11" t="str">
        <f t="shared" si="51"/>
        <v>Subcuenta</v>
      </c>
      <c r="D3198" s="13"/>
      <c r="F3198" s="1" t="str">
        <f>CONCATENATE(Tabla13[[#This Row],[CODIGO CONTABLE]]," ",Tabla13[[#This Row],[DENOMINACIÓN]])</f>
        <v>801 Margen comercial</v>
      </c>
      <c r="G3198" s="1" t="b">
        <f>ISNUMBER(SEARCH($J$1,Tabla35[[#This Row],[DATO PCGEM19]],1))</f>
        <v>0</v>
      </c>
    </row>
    <row r="3199" spans="1:7" ht="15" x14ac:dyDescent="0.25">
      <c r="A3199" s="21">
        <v>801101</v>
      </c>
      <c r="B3199" t="s">
        <v>1322</v>
      </c>
      <c r="C3199" s="11" t="str">
        <f t="shared" si="51"/>
        <v>Analítica</v>
      </c>
      <c r="D3199" s="13"/>
      <c r="F3199" s="1" t="str">
        <f>CONCATENATE(Tabla13[[#This Row],[CODIGO CONTABLE]]," ",Tabla13[[#This Row],[DENOMINACIÓN]])</f>
        <v>801101 Margen comercial</v>
      </c>
      <c r="G3199" s="1" t="b">
        <f>ISNUMBER(SEARCH($J$1,Tabla35[[#This Row],[DATO PCGEM19]],1))</f>
        <v>0</v>
      </c>
    </row>
    <row r="3200" spans="1:7" ht="15" x14ac:dyDescent="0.25">
      <c r="A3200" s="18">
        <v>81</v>
      </c>
      <c r="B3200" s="19" t="s">
        <v>79</v>
      </c>
      <c r="C3200" s="11" t="str">
        <f t="shared" si="51"/>
        <v>Cuenta</v>
      </c>
      <c r="D3200" s="13"/>
      <c r="F3200" s="1" t="str">
        <f>CONCATENATE(Tabla13[[#This Row],[CODIGO CONTABLE]]," ",Tabla13[[#This Row],[DENOMINACIÓN]])</f>
        <v>81 PRODUCCIÓN DEL EJERCICIO</v>
      </c>
      <c r="G3200" s="1" t="b">
        <f>ISNUMBER(SEARCH($J$1,Tabla35[[#This Row],[DATO PCGEM19]],1))</f>
        <v>0</v>
      </c>
    </row>
    <row r="3201" spans="1:7" ht="15" x14ac:dyDescent="0.25">
      <c r="A3201" s="20">
        <v>811</v>
      </c>
      <c r="B3201" t="s">
        <v>1323</v>
      </c>
      <c r="C3201" s="11" t="str">
        <f t="shared" si="51"/>
        <v>Subcuenta</v>
      </c>
      <c r="D3201" s="13"/>
      <c r="F3201" s="1" t="str">
        <f>CONCATENATE(Tabla13[[#This Row],[CODIGO CONTABLE]]," ",Tabla13[[#This Row],[DENOMINACIÓN]])</f>
        <v>811 Producción de bienes</v>
      </c>
      <c r="G3201" s="1" t="b">
        <f>ISNUMBER(SEARCH($J$1,Tabla35[[#This Row],[DATO PCGEM19]],1))</f>
        <v>0</v>
      </c>
    </row>
    <row r="3202" spans="1:7" ht="15" x14ac:dyDescent="0.25">
      <c r="A3202" s="21">
        <v>811101</v>
      </c>
      <c r="B3202" t="s">
        <v>1323</v>
      </c>
      <c r="C3202" s="11" t="str">
        <f t="shared" si="51"/>
        <v>Analítica</v>
      </c>
      <c r="D3202" s="13"/>
      <c r="F3202" s="1" t="str">
        <f>CONCATENATE(Tabla13[[#This Row],[CODIGO CONTABLE]]," ",Tabla13[[#This Row],[DENOMINACIÓN]])</f>
        <v>811101 Producción de bienes</v>
      </c>
      <c r="G3202" s="1" t="b">
        <f>ISNUMBER(SEARCH($J$1,Tabla35[[#This Row],[DATO PCGEM19]],1))</f>
        <v>0</v>
      </c>
    </row>
    <row r="3203" spans="1:7" ht="15" x14ac:dyDescent="0.25">
      <c r="A3203" s="20">
        <v>812</v>
      </c>
      <c r="B3203" t="s">
        <v>1324</v>
      </c>
      <c r="C3203" s="11" t="str">
        <f t="shared" si="51"/>
        <v>Subcuenta</v>
      </c>
      <c r="D3203" s="12"/>
      <c r="F3203" s="1" t="str">
        <f>CONCATENATE(Tabla13[[#This Row],[CODIGO CONTABLE]]," ",Tabla13[[#This Row],[DENOMINACIÓN]])</f>
        <v>812 Producción de servicios</v>
      </c>
      <c r="G3203" s="1" t="b">
        <f>ISNUMBER(SEARCH($J$1,Tabla35[[#This Row],[DATO PCGEM19]],1))</f>
        <v>0</v>
      </c>
    </row>
    <row r="3204" spans="1:7" ht="15" x14ac:dyDescent="0.25">
      <c r="A3204" s="21">
        <v>812101</v>
      </c>
      <c r="B3204" t="s">
        <v>1324</v>
      </c>
      <c r="C3204" s="11" t="str">
        <f t="shared" si="51"/>
        <v>Analítica</v>
      </c>
      <c r="D3204" s="12"/>
      <c r="F3204" s="1" t="str">
        <f>CONCATENATE(Tabla13[[#This Row],[CODIGO CONTABLE]]," ",Tabla13[[#This Row],[DENOMINACIÓN]])</f>
        <v>812101 Producción de servicios</v>
      </c>
      <c r="G3204" s="1" t="b">
        <f>ISNUMBER(SEARCH($J$1,Tabla35[[#This Row],[DATO PCGEM19]],1))</f>
        <v>0</v>
      </c>
    </row>
    <row r="3205" spans="1:7" ht="15" x14ac:dyDescent="0.25">
      <c r="A3205" s="20">
        <v>813</v>
      </c>
      <c r="B3205" t="s">
        <v>1325</v>
      </c>
      <c r="C3205" s="11" t="str">
        <f t="shared" si="51"/>
        <v>Subcuenta</v>
      </c>
      <c r="D3205" s="13"/>
      <c r="F3205" s="1" t="str">
        <f>CONCATENATE(Tabla13[[#This Row],[CODIGO CONTABLE]]," ",Tabla13[[#This Row],[DENOMINACIÓN]])</f>
        <v>813 Producción de activo inmovilizado</v>
      </c>
      <c r="G3205" s="1" t="b">
        <f>ISNUMBER(SEARCH($J$1,Tabla35[[#This Row],[DATO PCGEM19]],1))</f>
        <v>0</v>
      </c>
    </row>
    <row r="3206" spans="1:7" ht="15" x14ac:dyDescent="0.25">
      <c r="A3206" s="21">
        <v>813101</v>
      </c>
      <c r="B3206" t="s">
        <v>1325</v>
      </c>
      <c r="C3206" s="11" t="str">
        <f t="shared" si="51"/>
        <v>Analítica</v>
      </c>
      <c r="D3206" s="13"/>
      <c r="F3206" s="1" t="str">
        <f>CONCATENATE(Tabla13[[#This Row],[CODIGO CONTABLE]]," ",Tabla13[[#This Row],[DENOMINACIÓN]])</f>
        <v>813101 Producción de activo inmovilizado</v>
      </c>
      <c r="G3206" s="1" t="b">
        <f>ISNUMBER(SEARCH($J$1,Tabla35[[#This Row],[DATO PCGEM19]],1))</f>
        <v>0</v>
      </c>
    </row>
    <row r="3207" spans="1:7" ht="15" x14ac:dyDescent="0.25">
      <c r="A3207" s="18">
        <v>82</v>
      </c>
      <c r="B3207" s="19" t="s">
        <v>80</v>
      </c>
      <c r="C3207" s="11" t="str">
        <f t="shared" si="51"/>
        <v>Cuenta</v>
      </c>
      <c r="D3207" s="13"/>
      <c r="F3207" s="1" t="str">
        <f>CONCATENATE(Tabla13[[#This Row],[CODIGO CONTABLE]]," ",Tabla13[[#This Row],[DENOMINACIÓN]])</f>
        <v>82 VALOR AGREGADO</v>
      </c>
      <c r="G3207" s="1" t="b">
        <f>ISNUMBER(SEARCH($J$1,Tabla35[[#This Row],[DATO PCGEM19]],1))</f>
        <v>0</v>
      </c>
    </row>
    <row r="3208" spans="1:7" ht="15" x14ac:dyDescent="0.25">
      <c r="A3208" s="20">
        <v>821</v>
      </c>
      <c r="B3208" t="s">
        <v>1326</v>
      </c>
      <c r="C3208" s="11" t="str">
        <f t="shared" si="51"/>
        <v>Subcuenta</v>
      </c>
      <c r="D3208" s="13"/>
      <c r="F3208" s="1" t="str">
        <f>CONCATENATE(Tabla13[[#This Row],[CODIGO CONTABLE]]," ",Tabla13[[#This Row],[DENOMINACIÓN]])</f>
        <v>821 Valor agregado</v>
      </c>
      <c r="G3208" s="1" t="b">
        <f>ISNUMBER(SEARCH($J$1,Tabla35[[#This Row],[DATO PCGEM19]],1))</f>
        <v>0</v>
      </c>
    </row>
    <row r="3209" spans="1:7" ht="15" x14ac:dyDescent="0.25">
      <c r="A3209" s="21">
        <v>821101</v>
      </c>
      <c r="B3209" t="s">
        <v>1326</v>
      </c>
      <c r="C3209" s="11" t="str">
        <f t="shared" si="51"/>
        <v>Analítica</v>
      </c>
      <c r="D3209" s="13"/>
      <c r="F3209" s="1" t="str">
        <f>CONCATENATE(Tabla13[[#This Row],[CODIGO CONTABLE]]," ",Tabla13[[#This Row],[DENOMINACIÓN]])</f>
        <v>821101 Valor agregado</v>
      </c>
      <c r="G3209" s="1" t="b">
        <f>ISNUMBER(SEARCH($J$1,Tabla35[[#This Row],[DATO PCGEM19]],1))</f>
        <v>0</v>
      </c>
    </row>
    <row r="3210" spans="1:7" ht="15" x14ac:dyDescent="0.25">
      <c r="A3210" s="18">
        <v>83</v>
      </c>
      <c r="B3210" s="19" t="s">
        <v>81</v>
      </c>
      <c r="C3210" s="11" t="str">
        <f t="shared" si="51"/>
        <v>Cuenta</v>
      </c>
      <c r="D3210" s="13"/>
      <c r="F3210" s="1" t="str">
        <f>CONCATENATE(Tabla13[[#This Row],[CODIGO CONTABLE]]," ",Tabla13[[#This Row],[DENOMINACIÓN]])</f>
        <v>83 EXCEDENTE BRUTO (INSUFICIENCIA BRUTA) DE EXPLOTACIÓN</v>
      </c>
      <c r="G3210" s="1" t="b">
        <f>ISNUMBER(SEARCH($J$1,Tabla35[[#This Row],[DATO PCGEM19]],1))</f>
        <v>0</v>
      </c>
    </row>
    <row r="3211" spans="1:7" ht="15" x14ac:dyDescent="0.25">
      <c r="A3211" s="20">
        <v>831</v>
      </c>
      <c r="B3211" t="s">
        <v>1327</v>
      </c>
      <c r="C3211" s="11" t="str">
        <f t="shared" si="51"/>
        <v>Subcuenta</v>
      </c>
      <c r="D3211" s="13"/>
      <c r="F3211" s="1" t="str">
        <f>CONCATENATE(Tabla13[[#This Row],[CODIGO CONTABLE]]," ",Tabla13[[#This Row],[DENOMINACIÓN]])</f>
        <v>831 Excedente bruto (insuficiencia bruta) de explotación</v>
      </c>
      <c r="G3211" s="1" t="b">
        <f>ISNUMBER(SEARCH($J$1,Tabla35[[#This Row],[DATO PCGEM19]],1))</f>
        <v>0</v>
      </c>
    </row>
    <row r="3212" spans="1:7" ht="15" x14ac:dyDescent="0.25">
      <c r="A3212" s="21">
        <v>831101</v>
      </c>
      <c r="B3212" t="s">
        <v>1327</v>
      </c>
      <c r="C3212" s="11" t="str">
        <f t="shared" si="51"/>
        <v>Analítica</v>
      </c>
      <c r="D3212" s="13"/>
      <c r="F3212" s="1" t="str">
        <f>CONCATENATE(Tabla13[[#This Row],[CODIGO CONTABLE]]," ",Tabla13[[#This Row],[DENOMINACIÓN]])</f>
        <v>831101 Excedente bruto (insuficiencia bruta) de explotación</v>
      </c>
      <c r="G3212" s="1" t="b">
        <f>ISNUMBER(SEARCH($J$1,Tabla35[[#This Row],[DATO PCGEM19]],1))</f>
        <v>0</v>
      </c>
    </row>
    <row r="3213" spans="1:7" ht="15" x14ac:dyDescent="0.25">
      <c r="A3213" s="18">
        <v>84</v>
      </c>
      <c r="B3213" s="19" t="s">
        <v>82</v>
      </c>
      <c r="C3213" s="11" t="str">
        <f t="shared" si="51"/>
        <v>Cuenta</v>
      </c>
      <c r="D3213" s="13"/>
      <c r="F3213" s="1" t="str">
        <f>CONCATENATE(Tabla13[[#This Row],[CODIGO CONTABLE]]," ",Tabla13[[#This Row],[DENOMINACIÓN]])</f>
        <v>84 RESULTADO DE EXPLOTACIÓN</v>
      </c>
      <c r="G3213" s="1" t="b">
        <f>ISNUMBER(SEARCH($J$1,Tabla35[[#This Row],[DATO PCGEM19]],1))</f>
        <v>0</v>
      </c>
    </row>
    <row r="3214" spans="1:7" ht="15" x14ac:dyDescent="0.25">
      <c r="A3214" s="20">
        <v>841</v>
      </c>
      <c r="B3214" t="s">
        <v>1328</v>
      </c>
      <c r="C3214" s="11" t="str">
        <f t="shared" si="51"/>
        <v>Subcuenta</v>
      </c>
      <c r="D3214" s="13"/>
      <c r="F3214" s="1" t="str">
        <f>CONCATENATE(Tabla13[[#This Row],[CODIGO CONTABLE]]," ",Tabla13[[#This Row],[DENOMINACIÓN]])</f>
        <v>841 Resultado de explotación</v>
      </c>
      <c r="G3214" s="1" t="b">
        <f>ISNUMBER(SEARCH($J$1,Tabla35[[#This Row],[DATO PCGEM19]],1))</f>
        <v>0</v>
      </c>
    </row>
    <row r="3215" spans="1:7" ht="15" x14ac:dyDescent="0.25">
      <c r="A3215" s="21">
        <v>841101</v>
      </c>
      <c r="B3215" t="s">
        <v>1328</v>
      </c>
      <c r="C3215" s="11" t="str">
        <f t="shared" si="51"/>
        <v>Analítica</v>
      </c>
      <c r="D3215" s="13"/>
      <c r="F3215" s="1" t="str">
        <f>CONCATENATE(Tabla13[[#This Row],[CODIGO CONTABLE]]," ",Tabla13[[#This Row],[DENOMINACIÓN]])</f>
        <v>841101 Resultado de explotación</v>
      </c>
      <c r="G3215" s="1" t="b">
        <f>ISNUMBER(SEARCH($J$1,Tabla35[[#This Row],[DATO PCGEM19]],1))</f>
        <v>0</v>
      </c>
    </row>
    <row r="3216" spans="1:7" ht="15" x14ac:dyDescent="0.25">
      <c r="A3216" s="18">
        <v>85</v>
      </c>
      <c r="B3216" s="19" t="s">
        <v>83</v>
      </c>
      <c r="C3216" s="11" t="str">
        <f t="shared" si="51"/>
        <v>Cuenta</v>
      </c>
      <c r="D3216" s="13"/>
      <c r="F3216" s="1" t="str">
        <f>CONCATENATE(Tabla13[[#This Row],[CODIGO CONTABLE]]," ",Tabla13[[#This Row],[DENOMINACIÓN]])</f>
        <v>85 RESULTADO ANTES DE PARTICIPACIONES E IMPUESTOS</v>
      </c>
      <c r="G3216" s="1" t="b">
        <f>ISNUMBER(SEARCH($J$1,Tabla35[[#This Row],[DATO PCGEM19]],1))</f>
        <v>0</v>
      </c>
    </row>
    <row r="3217" spans="1:7" ht="15" x14ac:dyDescent="0.25">
      <c r="A3217" s="20">
        <v>851</v>
      </c>
      <c r="B3217" t="s">
        <v>1329</v>
      </c>
      <c r="C3217" s="11" t="str">
        <f t="shared" si="51"/>
        <v>Subcuenta</v>
      </c>
      <c r="D3217" s="13"/>
      <c r="F3217" s="1" t="str">
        <f>CONCATENATE(Tabla13[[#This Row],[CODIGO CONTABLE]]," ",Tabla13[[#This Row],[DENOMINACIÓN]])</f>
        <v>851 Resultado antes del impuesto a las ganancias</v>
      </c>
      <c r="G3217" s="1" t="b">
        <f>ISNUMBER(SEARCH($J$1,Tabla35[[#This Row],[DATO PCGEM19]],1))</f>
        <v>0</v>
      </c>
    </row>
    <row r="3218" spans="1:7" ht="15" x14ac:dyDescent="0.25">
      <c r="A3218" s="21">
        <v>851101</v>
      </c>
      <c r="B3218" t="s">
        <v>1329</v>
      </c>
      <c r="C3218" s="11" t="str">
        <f t="shared" si="51"/>
        <v>Analítica</v>
      </c>
      <c r="D3218" s="13"/>
      <c r="F3218" s="1" t="str">
        <f>CONCATENATE(Tabla13[[#This Row],[CODIGO CONTABLE]]," ",Tabla13[[#This Row],[DENOMINACIÓN]])</f>
        <v>851101 Resultado antes del impuesto a las ganancias</v>
      </c>
      <c r="G3218" s="1" t="b">
        <f>ISNUMBER(SEARCH($J$1,Tabla35[[#This Row],[DATO PCGEM19]],1))</f>
        <v>0</v>
      </c>
    </row>
    <row r="3219" spans="1:7" ht="15" x14ac:dyDescent="0.25">
      <c r="A3219" s="18">
        <v>88</v>
      </c>
      <c r="B3219" s="19" t="s">
        <v>84</v>
      </c>
      <c r="C3219" s="11" t="str">
        <f t="shared" si="51"/>
        <v>Cuenta</v>
      </c>
      <c r="D3219" s="13"/>
      <c r="F3219" s="1" t="str">
        <f>CONCATENATE(Tabla13[[#This Row],[CODIGO CONTABLE]]," ",Tabla13[[#This Row],[DENOMINACIÓN]])</f>
        <v>88 IMPUESTO A LA RENTA</v>
      </c>
      <c r="G3219" s="1" t="b">
        <f>ISNUMBER(SEARCH($J$1,Tabla35[[#This Row],[DATO PCGEM19]],1))</f>
        <v>0</v>
      </c>
    </row>
    <row r="3220" spans="1:7" ht="15" x14ac:dyDescent="0.25">
      <c r="A3220" s="20">
        <v>881</v>
      </c>
      <c r="B3220" t="s">
        <v>1330</v>
      </c>
      <c r="C3220" s="11" t="str">
        <f t="shared" si="51"/>
        <v>Subcuenta</v>
      </c>
      <c r="D3220" s="13"/>
      <c r="F3220" s="1" t="str">
        <f>CONCATENATE(Tabla13[[#This Row],[CODIGO CONTABLE]]," ",Tabla13[[#This Row],[DENOMINACIÓN]])</f>
        <v>881 Impuesto a las ganancias-corriente</v>
      </c>
      <c r="G3220" s="1" t="b">
        <f>ISNUMBER(SEARCH($J$1,Tabla35[[#This Row],[DATO PCGEM19]],1))</f>
        <v>0</v>
      </c>
    </row>
    <row r="3221" spans="1:7" ht="15" x14ac:dyDescent="0.25">
      <c r="A3221" s="21">
        <v>881101</v>
      </c>
      <c r="B3221" t="s">
        <v>1330</v>
      </c>
      <c r="C3221" s="11" t="str">
        <f t="shared" si="51"/>
        <v>Analítica</v>
      </c>
      <c r="D3221" s="13"/>
      <c r="F3221" s="1" t="str">
        <f>CONCATENATE(Tabla13[[#This Row],[CODIGO CONTABLE]]," ",Tabla13[[#This Row],[DENOMINACIÓN]])</f>
        <v>881101 Impuesto a las ganancias-corriente</v>
      </c>
      <c r="G3221" s="1" t="b">
        <f>ISNUMBER(SEARCH($J$1,Tabla35[[#This Row],[DATO PCGEM19]],1))</f>
        <v>0</v>
      </c>
    </row>
    <row r="3222" spans="1:7" ht="15" x14ac:dyDescent="0.25">
      <c r="A3222" s="20">
        <v>882</v>
      </c>
      <c r="B3222" t="s">
        <v>1331</v>
      </c>
      <c r="C3222" s="11" t="str">
        <f t="shared" si="51"/>
        <v>Subcuenta</v>
      </c>
      <c r="D3222" s="13"/>
      <c r="F3222" s="1" t="str">
        <f>CONCATENATE(Tabla13[[#This Row],[CODIGO CONTABLE]]," ",Tabla13[[#This Row],[DENOMINACIÓN]])</f>
        <v>882 Impuesto a las ganancias-diferido</v>
      </c>
      <c r="G3222" s="1" t="b">
        <f>ISNUMBER(SEARCH($J$1,Tabla35[[#This Row],[DATO PCGEM19]],1))</f>
        <v>0</v>
      </c>
    </row>
    <row r="3223" spans="1:7" ht="15" x14ac:dyDescent="0.25">
      <c r="A3223" s="21">
        <v>882101</v>
      </c>
      <c r="B3223" t="s">
        <v>1331</v>
      </c>
      <c r="C3223" s="11" t="str">
        <f t="shared" si="51"/>
        <v>Analítica</v>
      </c>
      <c r="D3223" s="13"/>
      <c r="F3223" s="1" t="str">
        <f>CONCATENATE(Tabla13[[#This Row],[CODIGO CONTABLE]]," ",Tabla13[[#This Row],[DENOMINACIÓN]])</f>
        <v>882101 Impuesto a las ganancias-diferido</v>
      </c>
      <c r="G3223" s="1" t="b">
        <f>ISNUMBER(SEARCH($J$1,Tabla35[[#This Row],[DATO PCGEM19]],1))</f>
        <v>0</v>
      </c>
    </row>
    <row r="3224" spans="1:7" ht="15" x14ac:dyDescent="0.25">
      <c r="A3224" s="18">
        <v>89</v>
      </c>
      <c r="B3224" s="19" t="s">
        <v>85</v>
      </c>
      <c r="C3224" s="11" t="str">
        <f t="shared" ref="C3224:C3289" si="52">IF(LEN(A3224)=1, "Elemento", IF(LEN(A3224)=2, "Cuenta", IF(LEN(A3224)=3, "Subcuenta", IF(LEN(A3224)=4, "Divisionaria", IF(LEN(A3224)=5, "Subdivisionaria", "Analítica")))))</f>
        <v>Cuenta</v>
      </c>
      <c r="D3224" s="13"/>
      <c r="F3224" s="1" t="str">
        <f>CONCATENATE(Tabla13[[#This Row],[CODIGO CONTABLE]]," ",Tabla13[[#This Row],[DENOMINACIÓN]])</f>
        <v>89 DETERMINACIÓN DEL RESULTADO DEL EJERCICIO</v>
      </c>
      <c r="G3224" s="1" t="b">
        <f>ISNUMBER(SEARCH($J$1,Tabla35[[#This Row],[DATO PCGEM19]],1))</f>
        <v>0</v>
      </c>
    </row>
    <row r="3225" spans="1:7" ht="15" x14ac:dyDescent="0.25">
      <c r="A3225" s="20">
        <v>891</v>
      </c>
      <c r="B3225" t="s">
        <v>1332</v>
      </c>
      <c r="C3225" s="11" t="str">
        <f t="shared" si="52"/>
        <v>Subcuenta</v>
      </c>
      <c r="D3225" s="13"/>
      <c r="F3225" s="1" t="str">
        <f>CONCATENATE(Tabla13[[#This Row],[CODIGO CONTABLE]]," ",Tabla13[[#This Row],[DENOMINACIÓN]])</f>
        <v>891 Utilidad</v>
      </c>
      <c r="G3225" s="1" t="b">
        <f>ISNUMBER(SEARCH($J$1,Tabla35[[#This Row],[DATO PCGEM19]],1))</f>
        <v>0</v>
      </c>
    </row>
    <row r="3226" spans="1:7" ht="15" x14ac:dyDescent="0.25">
      <c r="A3226" s="21">
        <v>891101</v>
      </c>
      <c r="B3226" t="s">
        <v>1332</v>
      </c>
      <c r="C3226" s="11" t="str">
        <f t="shared" si="52"/>
        <v>Analítica</v>
      </c>
      <c r="D3226" s="13"/>
      <c r="F3226" s="1" t="str">
        <f>CONCATENATE(Tabla13[[#This Row],[CODIGO CONTABLE]]," ",Tabla13[[#This Row],[DENOMINACIÓN]])</f>
        <v>891101 Utilidad</v>
      </c>
      <c r="G3226" s="1" t="b">
        <f>ISNUMBER(SEARCH($J$1,Tabla35[[#This Row],[DATO PCGEM19]],1))</f>
        <v>0</v>
      </c>
    </row>
    <row r="3227" spans="1:7" ht="15" x14ac:dyDescent="0.25">
      <c r="A3227" s="20">
        <v>892</v>
      </c>
      <c r="B3227" t="s">
        <v>920</v>
      </c>
      <c r="C3227" s="11" t="str">
        <f t="shared" si="52"/>
        <v>Subcuenta</v>
      </c>
      <c r="D3227" s="13"/>
      <c r="F3227" s="1" t="str">
        <f>CONCATENATE(Tabla13[[#This Row],[CODIGO CONTABLE]]," ",Tabla13[[#This Row],[DENOMINACIÓN]])</f>
        <v>892 Pérdida</v>
      </c>
      <c r="G3227" s="1" t="b">
        <f>ISNUMBER(SEARCH($J$1,Tabla35[[#This Row],[DATO PCGEM19]],1))</f>
        <v>0</v>
      </c>
    </row>
    <row r="3228" spans="1:7" ht="15" x14ac:dyDescent="0.25">
      <c r="A3228" s="21">
        <v>892101</v>
      </c>
      <c r="B3228" t="s">
        <v>920</v>
      </c>
      <c r="C3228" s="11" t="str">
        <f t="shared" si="52"/>
        <v>Analítica</v>
      </c>
      <c r="D3228" s="13"/>
      <c r="F3228" s="1" t="str">
        <f>CONCATENATE(Tabla13[[#This Row],[CODIGO CONTABLE]]," ",Tabla13[[#This Row],[DENOMINACIÓN]])</f>
        <v>892101 Pérdida</v>
      </c>
      <c r="G3228" s="1" t="b">
        <f>ISNUMBER(SEARCH($J$1,Tabla35[[#This Row],[DATO PCGEM19]],1))</f>
        <v>0</v>
      </c>
    </row>
    <row r="3229" spans="1:7" ht="15" x14ac:dyDescent="0.25">
      <c r="A3229" s="14" t="s">
        <v>122</v>
      </c>
      <c r="B3229" s="15" t="s">
        <v>123</v>
      </c>
      <c r="C3229" s="11" t="str">
        <f t="shared" si="52"/>
        <v>Elemento</v>
      </c>
      <c r="D3229" s="16" t="s">
        <v>124</v>
      </c>
      <c r="F3229" s="1" t="str">
        <f>CONCATENATE(Tabla13[[#This Row],[CODIGO CONTABLE]]," ",Tabla13[[#This Row],[DENOMINACIÓN]])</f>
        <v>9 CONTABILIDAD ANALÍTICA DE EXPLOTACIÓN: COSTOS DE PRODUCCIÓN Y GASTOS POR FUNCIÓN</v>
      </c>
      <c r="G3229" s="1" t="b">
        <f>ISNUMBER(SEARCH($J$1,Tabla35[[#This Row],[DATO PCGEM19]],1))</f>
        <v>0</v>
      </c>
    </row>
    <row r="3230" spans="1:7" ht="15" x14ac:dyDescent="0.25">
      <c r="A3230" s="18">
        <v>90</v>
      </c>
      <c r="B3230" s="19" t="s">
        <v>86</v>
      </c>
      <c r="C3230" s="11" t="str">
        <f t="shared" si="52"/>
        <v>Cuenta</v>
      </c>
      <c r="D3230" s="13"/>
      <c r="F3230" s="1" t="str">
        <f>CONCATENATE(Tabla13[[#This Row],[CODIGO CONTABLE]]," ",Tabla13[[#This Row],[DENOMINACIÓN]])</f>
        <v>90 COSTO DE PRODUCCIÓN</v>
      </c>
      <c r="G3230" s="1" t="b">
        <f>ISNUMBER(SEARCH($J$1,Tabla35[[#This Row],[DATO PCGEM19]],1))</f>
        <v>0</v>
      </c>
    </row>
    <row r="3231" spans="1:7" ht="15" x14ac:dyDescent="0.25">
      <c r="A3231" s="20">
        <v>901</v>
      </c>
      <c r="B3231" t="s">
        <v>350</v>
      </c>
      <c r="C3231" s="11" t="str">
        <f t="shared" si="52"/>
        <v>Subcuenta</v>
      </c>
      <c r="D3231" s="12"/>
      <c r="F3231" s="1" t="str">
        <f>CONCATENATE(Tabla13[[#This Row],[CODIGO CONTABLE]]," ",Tabla13[[#This Row],[DENOMINACIÓN]])</f>
        <v>901 Materiales auxiliares</v>
      </c>
      <c r="G3231" s="1" t="b">
        <f>ISNUMBER(SEARCH($J$1,Tabla35[[#This Row],[DATO PCGEM19]],1))</f>
        <v>0</v>
      </c>
    </row>
    <row r="3232" spans="1:7" ht="15" x14ac:dyDescent="0.25">
      <c r="A3232" s="20">
        <v>901000</v>
      </c>
      <c r="B3232" t="s">
        <v>350</v>
      </c>
      <c r="C3232" s="11" t="str">
        <f t="shared" si="52"/>
        <v>Analítica</v>
      </c>
      <c r="D3232" s="13"/>
      <c r="F3232" s="1" t="str">
        <f>CONCATENATE(Tabla13[[#This Row],[CODIGO CONTABLE]]," ",Tabla13[[#This Row],[DENOMINACIÓN]])</f>
        <v>901000 Materiales auxiliares</v>
      </c>
      <c r="G3232" s="1" t="b">
        <f>ISNUMBER(SEARCH($J$1,Tabla35[[#This Row],[DATO PCGEM19]],1))</f>
        <v>0</v>
      </c>
    </row>
    <row r="3233" spans="1:7" ht="15" x14ac:dyDescent="0.25">
      <c r="A3233" s="20">
        <v>902</v>
      </c>
      <c r="B3233" t="s">
        <v>1333</v>
      </c>
      <c r="C3233" s="11" t="str">
        <f t="shared" si="52"/>
        <v>Subcuenta</v>
      </c>
      <c r="D3233" s="13"/>
      <c r="F3233" s="1" t="str">
        <f>CONCATENATE(Tabla13[[#This Row],[CODIGO CONTABLE]]," ",Tabla13[[#This Row],[DENOMINACIÓN]])</f>
        <v>902 Mano de obra directa</v>
      </c>
      <c r="G3233" s="1" t="b">
        <f>ISNUMBER(SEARCH($J$1,Tabla35[[#This Row],[DATO PCGEM19]],1))</f>
        <v>0</v>
      </c>
    </row>
    <row r="3234" spans="1:7" ht="15" x14ac:dyDescent="0.25">
      <c r="A3234" s="20">
        <v>902000</v>
      </c>
      <c r="B3234" t="s">
        <v>1333</v>
      </c>
      <c r="C3234" s="11" t="str">
        <f t="shared" si="52"/>
        <v>Analítica</v>
      </c>
      <c r="D3234" s="13"/>
      <c r="F3234" s="1" t="str">
        <f>CONCATENATE(Tabla13[[#This Row],[CODIGO CONTABLE]]," ",Tabla13[[#This Row],[DENOMINACIÓN]])</f>
        <v>902000 Mano de obra directa</v>
      </c>
      <c r="G3234" s="1" t="b">
        <f>ISNUMBER(SEARCH($J$1,Tabla35[[#This Row],[DATO PCGEM19]],1))</f>
        <v>0</v>
      </c>
    </row>
    <row r="3235" spans="1:7" ht="15" x14ac:dyDescent="0.25">
      <c r="A3235" s="20">
        <v>903</v>
      </c>
      <c r="B3235" t="s">
        <v>1334</v>
      </c>
      <c r="C3235" s="11" t="str">
        <f t="shared" si="52"/>
        <v>Subcuenta</v>
      </c>
      <c r="D3235" s="13"/>
      <c r="F3235" s="1" t="str">
        <f>CONCATENATE(Tabla13[[#This Row],[CODIGO CONTABLE]]," ",Tabla13[[#This Row],[DENOMINACIÓN]])</f>
        <v>903 Servicios basicos</v>
      </c>
      <c r="G3235" s="1" t="b">
        <f>ISNUMBER(SEARCH($J$1,Tabla35[[#This Row],[DATO PCGEM19]],1))</f>
        <v>0</v>
      </c>
    </row>
    <row r="3236" spans="1:7" ht="15" x14ac:dyDescent="0.25">
      <c r="A3236" s="20">
        <v>903000</v>
      </c>
      <c r="B3236" t="s">
        <v>1334</v>
      </c>
      <c r="C3236" s="11" t="str">
        <f t="shared" si="52"/>
        <v>Analítica</v>
      </c>
      <c r="D3236" s="13"/>
      <c r="F3236" s="1" t="str">
        <f>CONCATENATE(Tabla13[[#This Row],[CODIGO CONTABLE]]," ",Tabla13[[#This Row],[DENOMINACIÓN]])</f>
        <v>903000 Servicios basicos</v>
      </c>
      <c r="G3236" s="1" t="b">
        <f>ISNUMBER(SEARCH($J$1,Tabla35[[#This Row],[DATO PCGEM19]],1))</f>
        <v>0</v>
      </c>
    </row>
    <row r="3237" spans="1:7" ht="15" x14ac:dyDescent="0.25">
      <c r="A3237" s="20">
        <v>904</v>
      </c>
      <c r="B3237" t="s">
        <v>1335</v>
      </c>
      <c r="C3237" s="11" t="str">
        <f t="shared" si="52"/>
        <v>Subcuenta</v>
      </c>
      <c r="D3237" s="12"/>
      <c r="F3237" s="1" t="str">
        <f>CONCATENATE(Tabla13[[#This Row],[CODIGO CONTABLE]]," ",Tabla13[[#This Row],[DENOMINACIÓN]])</f>
        <v>904 Servicios contratados</v>
      </c>
      <c r="G3237" s="1" t="b">
        <f>ISNUMBER(SEARCH($J$1,Tabla35[[#This Row],[DATO PCGEM19]],1))</f>
        <v>0</v>
      </c>
    </row>
    <row r="3238" spans="1:7" ht="15" x14ac:dyDescent="0.25">
      <c r="A3238" s="20">
        <v>904000</v>
      </c>
      <c r="B3238" t="s">
        <v>1335</v>
      </c>
      <c r="C3238" s="11" t="str">
        <f t="shared" si="52"/>
        <v>Analítica</v>
      </c>
      <c r="D3238" s="13"/>
      <c r="F3238" s="1" t="str">
        <f>CONCATENATE(Tabla13[[#This Row],[CODIGO CONTABLE]]," ",Tabla13[[#This Row],[DENOMINACIÓN]])</f>
        <v>904000 Servicios contratados</v>
      </c>
      <c r="G3238" s="1" t="b">
        <f>ISNUMBER(SEARCH($J$1,Tabla35[[#This Row],[DATO PCGEM19]],1))</f>
        <v>0</v>
      </c>
    </row>
    <row r="3239" spans="1:7" ht="15" x14ac:dyDescent="0.25">
      <c r="A3239" s="20">
        <v>905</v>
      </c>
      <c r="B3239" t="s">
        <v>1336</v>
      </c>
      <c r="C3239" s="11" t="str">
        <f t="shared" si="52"/>
        <v>Subcuenta</v>
      </c>
      <c r="D3239" s="13"/>
      <c r="F3239" s="1" t="str">
        <f>CONCATENATE(Tabla13[[#This Row],[CODIGO CONTABLE]]," ",Tabla13[[#This Row],[DENOMINACIÓN]])</f>
        <v>905 Gastos indirectos</v>
      </c>
      <c r="G3239" s="1" t="b">
        <f>ISNUMBER(SEARCH($J$1,Tabla35[[#This Row],[DATO PCGEM19]],1))</f>
        <v>0</v>
      </c>
    </row>
    <row r="3240" spans="1:7" ht="15" x14ac:dyDescent="0.25">
      <c r="A3240" s="20">
        <v>905000</v>
      </c>
      <c r="B3240" t="s">
        <v>1336</v>
      </c>
      <c r="C3240" s="11" t="str">
        <f t="shared" si="52"/>
        <v>Analítica</v>
      </c>
      <c r="D3240" s="13"/>
      <c r="F3240" s="1" t="str">
        <f>CONCATENATE(Tabla13[[#This Row],[CODIGO CONTABLE]]," ",Tabla13[[#This Row],[DENOMINACIÓN]])</f>
        <v>905000 Gastos indirectos</v>
      </c>
      <c r="G3240" s="1" t="b">
        <f>ISNUMBER(SEARCH($J$1,Tabla35[[#This Row],[DATO PCGEM19]],1))</f>
        <v>0</v>
      </c>
    </row>
    <row r="3241" spans="1:7" ht="15" x14ac:dyDescent="0.25">
      <c r="A3241" s="20">
        <v>906</v>
      </c>
      <c r="B3241" t="s">
        <v>1337</v>
      </c>
      <c r="C3241" s="11" t="str">
        <f t="shared" si="52"/>
        <v>Subcuenta</v>
      </c>
      <c r="D3241" s="13"/>
      <c r="F3241" s="1" t="str">
        <f>CONCATENATE(Tabla13[[#This Row],[CODIGO CONTABLE]]," ",Tabla13[[#This Row],[DENOMINACIÓN]])</f>
        <v>906 Depreciacion</v>
      </c>
      <c r="G3241" s="1" t="b">
        <f>ISNUMBER(SEARCH($J$1,Tabla35[[#This Row],[DATO PCGEM19]],1))</f>
        <v>0</v>
      </c>
    </row>
    <row r="3242" spans="1:7" ht="15" x14ac:dyDescent="0.25">
      <c r="A3242" s="20">
        <v>906000</v>
      </c>
      <c r="B3242" t="s">
        <v>1337</v>
      </c>
      <c r="C3242" s="11" t="str">
        <f t="shared" si="52"/>
        <v>Analítica</v>
      </c>
      <c r="D3242" s="13"/>
      <c r="F3242" s="1" t="str">
        <f>CONCATENATE(Tabla13[[#This Row],[CODIGO CONTABLE]]," ",Tabla13[[#This Row],[DENOMINACIÓN]])</f>
        <v>906000 Depreciacion</v>
      </c>
      <c r="G3242" s="1" t="b">
        <f>ISNUMBER(SEARCH($J$1,Tabla35[[#This Row],[DATO PCGEM19]],1))</f>
        <v>0</v>
      </c>
    </row>
    <row r="3243" spans="1:7" ht="15" x14ac:dyDescent="0.25">
      <c r="A3243" s="20">
        <v>907</v>
      </c>
      <c r="B3243" t="s">
        <v>87</v>
      </c>
      <c r="C3243" s="11" t="str">
        <f t="shared" si="52"/>
        <v>Subcuenta</v>
      </c>
      <c r="D3243" s="13"/>
      <c r="F3243" s="1" t="str">
        <f>CONCATENATE(Tabla13[[#This Row],[CODIGO CONTABLE]]," ",Tabla13[[#This Row],[DENOMINACIÓN]])</f>
        <v>907 CTS</v>
      </c>
      <c r="G3243" s="1" t="b">
        <f>ISNUMBER(SEARCH($J$1,Tabla35[[#This Row],[DATO PCGEM19]],1))</f>
        <v>0</v>
      </c>
    </row>
    <row r="3244" spans="1:7" ht="15" x14ac:dyDescent="0.25">
      <c r="A3244" s="20">
        <v>907000</v>
      </c>
      <c r="B3244" t="s">
        <v>87</v>
      </c>
      <c r="C3244" s="11" t="str">
        <f t="shared" si="52"/>
        <v>Analítica</v>
      </c>
      <c r="D3244" s="13"/>
      <c r="F3244" s="1" t="str">
        <f>CONCATENATE(Tabla13[[#This Row],[CODIGO CONTABLE]]," ",Tabla13[[#This Row],[DENOMINACIÓN]])</f>
        <v>907000 CTS</v>
      </c>
      <c r="G3244" s="1" t="b">
        <f>ISNUMBER(SEARCH($J$1,Tabla35[[#This Row],[DATO PCGEM19]],1))</f>
        <v>0</v>
      </c>
    </row>
    <row r="3245" spans="1:7" ht="15" x14ac:dyDescent="0.25">
      <c r="A3245" s="18">
        <v>91</v>
      </c>
      <c r="B3245" s="19" t="s">
        <v>88</v>
      </c>
      <c r="C3245" s="11" t="str">
        <f t="shared" si="52"/>
        <v>Cuenta</v>
      </c>
      <c r="D3245" s="13"/>
      <c r="F3245" s="1" t="str">
        <f>CONCATENATE(Tabla13[[#This Row],[CODIGO CONTABLE]]," ",Tabla13[[#This Row],[DENOMINACIÓN]])</f>
        <v>91 COSTOS POR DISTRIBUIR</v>
      </c>
      <c r="G3245" s="1" t="b">
        <f>ISNUMBER(SEARCH($J$1,Tabla35[[#This Row],[DATO PCGEM19]],1))</f>
        <v>0</v>
      </c>
    </row>
    <row r="3246" spans="1:7" ht="15" x14ac:dyDescent="0.25">
      <c r="A3246" s="22">
        <v>910</v>
      </c>
      <c r="B3246" t="s">
        <v>1316</v>
      </c>
      <c r="C3246" s="11" t="str">
        <f t="shared" si="52"/>
        <v>Subcuenta</v>
      </c>
      <c r="D3246" s="13"/>
      <c r="F3246" s="1" t="str">
        <f>CONCATENATE(Tabla13[[#This Row],[CODIGO CONTABLE]]," ",Tabla13[[#This Row],[DENOMINACIÓN]])</f>
        <v>910 Costos por distribuir</v>
      </c>
      <c r="G3246" s="1" t="b">
        <f>ISNUMBER(SEARCH($J$1,Tabla35[[#This Row],[DATO PCGEM19]],1))</f>
        <v>0</v>
      </c>
    </row>
    <row r="3247" spans="1:7" ht="15" x14ac:dyDescent="0.25">
      <c r="A3247" s="20">
        <v>910001</v>
      </c>
      <c r="B3247" t="s">
        <v>1316</v>
      </c>
      <c r="C3247" s="11" t="str">
        <f t="shared" si="52"/>
        <v>Analítica</v>
      </c>
      <c r="D3247" s="13"/>
      <c r="F3247" s="1" t="str">
        <f>CONCATENATE(Tabla13[[#This Row],[CODIGO CONTABLE]]," ",Tabla13[[#This Row],[DENOMINACIÓN]])</f>
        <v>910001 Costos por distribuir</v>
      </c>
      <c r="G3247" s="1" t="b">
        <f>ISNUMBER(SEARCH($J$1,Tabla35[[#This Row],[DATO PCGEM19]],1))</f>
        <v>0</v>
      </c>
    </row>
    <row r="3248" spans="1:7" ht="15" x14ac:dyDescent="0.25">
      <c r="A3248" s="21">
        <v>910002</v>
      </c>
      <c r="B3248" t="s">
        <v>1338</v>
      </c>
      <c r="C3248" s="11" t="str">
        <f t="shared" si="52"/>
        <v>Analítica</v>
      </c>
      <c r="D3248" s="13"/>
      <c r="F3248" s="1" t="str">
        <f>CONCATENATE(Tabla13[[#This Row],[CODIGO CONTABLE]]," ",Tabla13[[#This Row],[DENOMINACIÓN]])</f>
        <v>910002 Costo de produccion</v>
      </c>
      <c r="G3248" s="1" t="b">
        <f>ISNUMBER(SEARCH($J$1,Tabla35[[#This Row],[DATO PCGEM19]],1))</f>
        <v>0</v>
      </c>
    </row>
    <row r="3249" spans="1:7" ht="15" x14ac:dyDescent="0.25">
      <c r="A3249" s="21">
        <v>910003</v>
      </c>
      <c r="B3249" t="s">
        <v>1339</v>
      </c>
      <c r="C3249" s="11" t="str">
        <f t="shared" si="52"/>
        <v>Analítica</v>
      </c>
      <c r="D3249" s="13"/>
      <c r="F3249" s="1" t="str">
        <f>CONCATENATE(Tabla13[[#This Row],[CODIGO CONTABLE]]," ",Tabla13[[#This Row],[DENOMINACIÓN]])</f>
        <v>910003 Costo del servicio</v>
      </c>
      <c r="G3249" s="1" t="b">
        <f>ISNUMBER(SEARCH($J$1,Tabla35[[#This Row],[DATO PCGEM19]],1))</f>
        <v>0</v>
      </c>
    </row>
    <row r="3250" spans="1:7" ht="15" x14ac:dyDescent="0.25">
      <c r="A3250" s="18">
        <v>92</v>
      </c>
      <c r="B3250" s="19" t="s">
        <v>89</v>
      </c>
      <c r="C3250" s="11" t="str">
        <f t="shared" si="52"/>
        <v>Cuenta</v>
      </c>
      <c r="D3250" s="13"/>
      <c r="F3250" s="1" t="str">
        <f>CONCATENATE(Tabla13[[#This Row],[CODIGO CONTABLE]]," ",Tabla13[[#This Row],[DENOMINACIÓN]])</f>
        <v>92 COSTOS DE SERVICIOS PRESTADOS</v>
      </c>
      <c r="G3250" s="1" t="b">
        <f>ISNUMBER(SEARCH($J$1,Tabla35[[#This Row],[DATO PCGEM19]],1))</f>
        <v>0</v>
      </c>
    </row>
    <row r="3251" spans="1:7" ht="15" x14ac:dyDescent="0.25">
      <c r="A3251" s="22">
        <v>921</v>
      </c>
      <c r="B3251" t="s">
        <v>1340</v>
      </c>
      <c r="C3251" s="11" t="str">
        <f t="shared" si="52"/>
        <v>Subcuenta</v>
      </c>
      <c r="D3251" s="13"/>
      <c r="F3251" s="1" t="str">
        <f>CONCATENATE(Tabla13[[#This Row],[CODIGO CONTABLE]]," ",Tabla13[[#This Row],[DENOMINACIÓN]])</f>
        <v>921 Costo de servicios prestado por terceros</v>
      </c>
      <c r="G3251" s="1" t="b">
        <f>ISNUMBER(SEARCH($J$1,Tabla35[[#This Row],[DATO PCGEM19]],1))</f>
        <v>0</v>
      </c>
    </row>
    <row r="3252" spans="1:7" ht="15" x14ac:dyDescent="0.25">
      <c r="A3252" s="22">
        <v>921000</v>
      </c>
      <c r="B3252" t="s">
        <v>1341</v>
      </c>
      <c r="C3252" s="11" t="str">
        <f t="shared" si="52"/>
        <v>Analítica</v>
      </c>
      <c r="D3252" s="13"/>
      <c r="F3252" s="1" t="str">
        <f>CONCATENATE(Tabla13[[#This Row],[CODIGO CONTABLE]]," ",Tabla13[[#This Row],[DENOMINACIÓN]])</f>
        <v>921000 Costo de servicios prestados por terceros</v>
      </c>
      <c r="G3252" s="1" t="b">
        <f>ISNUMBER(SEARCH($J$1,Tabla35[[#This Row],[DATO PCGEM19]],1))</f>
        <v>0</v>
      </c>
    </row>
    <row r="3253" spans="1:7" ht="15" x14ac:dyDescent="0.25">
      <c r="A3253" s="20">
        <v>922</v>
      </c>
      <c r="B3253" t="s">
        <v>1342</v>
      </c>
      <c r="C3253" s="11" t="str">
        <f t="shared" si="52"/>
        <v>Subcuenta</v>
      </c>
      <c r="D3253" s="13"/>
      <c r="F3253" s="1" t="str">
        <f>CONCATENATE(Tabla13[[#This Row],[CODIGO CONTABLE]]," ",Tabla13[[#This Row],[DENOMINACIÓN]])</f>
        <v>922 Costo en repuestos</v>
      </c>
      <c r="G3253" s="1" t="b">
        <f>ISNUMBER(SEARCH($J$1,Tabla35[[#This Row],[DATO PCGEM19]],1))</f>
        <v>0</v>
      </c>
    </row>
    <row r="3254" spans="1:7" ht="15" x14ac:dyDescent="0.25">
      <c r="A3254" s="20">
        <v>922000</v>
      </c>
      <c r="B3254" t="s">
        <v>1342</v>
      </c>
      <c r="C3254" s="11" t="str">
        <f t="shared" si="52"/>
        <v>Analítica</v>
      </c>
      <c r="D3254" s="13"/>
      <c r="F3254" s="1" t="str">
        <f>CONCATENATE(Tabla13[[#This Row],[CODIGO CONTABLE]]," ",Tabla13[[#This Row],[DENOMINACIÓN]])</f>
        <v>922000 Costo en repuestos</v>
      </c>
      <c r="G3254" s="1" t="b">
        <f>ISNUMBER(SEARCH($J$1,Tabla35[[#This Row],[DATO PCGEM19]],1))</f>
        <v>0</v>
      </c>
    </row>
    <row r="3255" spans="1:7" ht="15" x14ac:dyDescent="0.25">
      <c r="A3255" s="20">
        <v>923</v>
      </c>
      <c r="B3255" t="s">
        <v>1343</v>
      </c>
      <c r="C3255" s="11" t="str">
        <f t="shared" si="52"/>
        <v>Subcuenta</v>
      </c>
      <c r="D3255" s="13"/>
      <c r="F3255" s="1" t="str">
        <f>CONCATENATE(Tabla13[[#This Row],[CODIGO CONTABLE]]," ",Tabla13[[#This Row],[DENOMINACIÓN]])</f>
        <v>923 Costo en personal</v>
      </c>
      <c r="G3255" s="1" t="b">
        <f>ISNUMBER(SEARCH($J$1,Tabla35[[#This Row],[DATO PCGEM19]],1))</f>
        <v>0</v>
      </c>
    </row>
    <row r="3256" spans="1:7" ht="15" x14ac:dyDescent="0.25">
      <c r="A3256" s="20">
        <v>923000</v>
      </c>
      <c r="B3256" t="s">
        <v>1343</v>
      </c>
      <c r="C3256" s="11" t="str">
        <f t="shared" si="52"/>
        <v>Analítica</v>
      </c>
      <c r="D3256" s="13"/>
      <c r="F3256" s="1" t="str">
        <f>CONCATENATE(Tabla13[[#This Row],[CODIGO CONTABLE]]," ",Tabla13[[#This Row],[DENOMINACIÓN]])</f>
        <v>923000 Costo en personal</v>
      </c>
      <c r="G3256" s="1" t="b">
        <f>ISNUMBER(SEARCH($J$1,Tabla35[[#This Row],[DATO PCGEM19]],1))</f>
        <v>0</v>
      </c>
    </row>
    <row r="3257" spans="1:7" ht="15" x14ac:dyDescent="0.25">
      <c r="A3257" s="20">
        <v>924</v>
      </c>
      <c r="B3257" t="s">
        <v>1344</v>
      </c>
      <c r="C3257" s="11" t="str">
        <f t="shared" si="52"/>
        <v>Subcuenta</v>
      </c>
      <c r="D3257" s="13"/>
      <c r="F3257" s="1" t="str">
        <f>CONCATENATE(Tabla13[[#This Row],[CODIGO CONTABLE]]," ",Tabla13[[#This Row],[DENOMINACIÓN]])</f>
        <v>924 Costo por tributos</v>
      </c>
      <c r="G3257" s="1" t="b">
        <f>ISNUMBER(SEARCH($J$1,Tabla35[[#This Row],[DATO PCGEM19]],1))</f>
        <v>0</v>
      </c>
    </row>
    <row r="3258" spans="1:7" ht="15" x14ac:dyDescent="0.25">
      <c r="A3258" s="20">
        <v>924000</v>
      </c>
      <c r="B3258" t="s">
        <v>1344</v>
      </c>
      <c r="C3258" s="11" t="str">
        <f t="shared" si="52"/>
        <v>Analítica</v>
      </c>
      <c r="D3258" s="13"/>
      <c r="F3258" s="1" t="str">
        <f>CONCATENATE(Tabla13[[#This Row],[CODIGO CONTABLE]]," ",Tabla13[[#This Row],[DENOMINACIÓN]])</f>
        <v>924000 Costo por tributos</v>
      </c>
      <c r="G3258" s="1" t="b">
        <f>ISNUMBER(SEARCH($J$1,Tabla35[[#This Row],[DATO PCGEM19]],1))</f>
        <v>0</v>
      </c>
    </row>
    <row r="3259" spans="1:7" ht="15" x14ac:dyDescent="0.25">
      <c r="A3259" s="20">
        <v>925</v>
      </c>
      <c r="B3259" t="s">
        <v>1345</v>
      </c>
      <c r="C3259" s="11" t="str">
        <f t="shared" si="52"/>
        <v>Subcuenta</v>
      </c>
      <c r="D3259" s="13"/>
      <c r="F3259" s="1" t="str">
        <f>CONCATENATE(Tabla13[[#This Row],[CODIGO CONTABLE]]," ",Tabla13[[#This Row],[DENOMINACIÓN]])</f>
        <v>925 Costo en suministros</v>
      </c>
      <c r="G3259" s="1" t="b">
        <f>ISNUMBER(SEARCH($J$1,Tabla35[[#This Row],[DATO PCGEM19]],1))</f>
        <v>0</v>
      </c>
    </row>
    <row r="3260" spans="1:7" ht="15" x14ac:dyDescent="0.25">
      <c r="A3260" s="20">
        <v>925000</v>
      </c>
      <c r="B3260" t="s">
        <v>1345</v>
      </c>
      <c r="C3260" s="11" t="str">
        <f t="shared" si="52"/>
        <v>Analítica</v>
      </c>
      <c r="D3260" s="13"/>
      <c r="F3260" s="1" t="str">
        <f>CONCATENATE(Tabla13[[#This Row],[CODIGO CONTABLE]]," ",Tabla13[[#This Row],[DENOMINACIÓN]])</f>
        <v>925000 Costo en suministros</v>
      </c>
      <c r="G3260" s="1" t="b">
        <f>ISNUMBER(SEARCH($J$1,Tabla35[[#This Row],[DATO PCGEM19]],1))</f>
        <v>0</v>
      </c>
    </row>
    <row r="3261" spans="1:7" ht="15" x14ac:dyDescent="0.25">
      <c r="A3261" s="20">
        <v>928</v>
      </c>
      <c r="B3261" t="s">
        <v>1346</v>
      </c>
      <c r="C3261" s="11" t="str">
        <f t="shared" si="52"/>
        <v>Subcuenta</v>
      </c>
      <c r="D3261" s="13"/>
      <c r="F3261" s="1" t="str">
        <f>CONCATENATE(Tabla13[[#This Row],[CODIGO CONTABLE]]," ",Tabla13[[#This Row],[DENOMINACIÓN]])</f>
        <v>928 Costo por valuación de activos</v>
      </c>
      <c r="G3261" s="1" t="b">
        <f>ISNUMBER(SEARCH($J$1,Tabla35[[#This Row],[DATO PCGEM19]],1))</f>
        <v>0</v>
      </c>
    </row>
    <row r="3262" spans="1:7" ht="15" x14ac:dyDescent="0.25">
      <c r="A3262" s="20">
        <v>928000</v>
      </c>
      <c r="B3262" t="s">
        <v>1347</v>
      </c>
      <c r="C3262" s="11" t="str">
        <f t="shared" si="52"/>
        <v>Analítica</v>
      </c>
      <c r="D3262" s="13"/>
      <c r="F3262" s="1" t="str">
        <f>CONCATENATE(Tabla13[[#This Row],[CODIGO CONTABLE]]," ",Tabla13[[#This Row],[DENOMINACIÓN]])</f>
        <v>928000 Costo por valuacion de activos</v>
      </c>
      <c r="G3262" s="1" t="b">
        <f>ISNUMBER(SEARCH($J$1,Tabla35[[#This Row],[DATO PCGEM19]],1))</f>
        <v>0</v>
      </c>
    </row>
    <row r="3263" spans="1:7" ht="15" x14ac:dyDescent="0.25">
      <c r="A3263" s="20">
        <v>929</v>
      </c>
      <c r="B3263" t="s">
        <v>945</v>
      </c>
      <c r="C3263" s="11" t="str">
        <f t="shared" si="52"/>
        <v>Subcuenta</v>
      </c>
      <c r="D3263" s="13"/>
      <c r="F3263" s="1" t="str">
        <f>CONCATENATE(Tabla13[[#This Row],[CODIGO CONTABLE]]," ",Tabla13[[#This Row],[DENOMINACIÓN]])</f>
        <v>929 Otros costos</v>
      </c>
      <c r="G3263" s="1" t="b">
        <f>ISNUMBER(SEARCH($J$1,Tabla35[[#This Row],[DATO PCGEM19]],1))</f>
        <v>0</v>
      </c>
    </row>
    <row r="3264" spans="1:7" ht="15" x14ac:dyDescent="0.25">
      <c r="A3264" s="20">
        <v>929000</v>
      </c>
      <c r="B3264" t="s">
        <v>945</v>
      </c>
      <c r="C3264" s="11" t="str">
        <f t="shared" si="52"/>
        <v>Analítica</v>
      </c>
      <c r="D3264" s="13"/>
      <c r="F3264" s="1" t="str">
        <f>CONCATENATE(Tabla13[[#This Row],[CODIGO CONTABLE]]," ",Tabla13[[#This Row],[DENOMINACIÓN]])</f>
        <v>929000 Otros costos</v>
      </c>
      <c r="G3264" s="1" t="b">
        <f>ISNUMBER(SEARCH($J$1,Tabla35[[#This Row],[DATO PCGEM19]],1))</f>
        <v>0</v>
      </c>
    </row>
    <row r="3265" spans="1:7" ht="15" x14ac:dyDescent="0.25">
      <c r="A3265" s="18">
        <v>93</v>
      </c>
      <c r="B3265" s="19" t="s">
        <v>90</v>
      </c>
      <c r="C3265" s="11" t="str">
        <f t="shared" si="52"/>
        <v>Cuenta</v>
      </c>
      <c r="D3265" s="12"/>
      <c r="F3265" s="1" t="str">
        <f>CONCATENATE(Tabla13[[#This Row],[CODIGO CONTABLE]]," ",Tabla13[[#This Row],[DENOMINACIÓN]])</f>
        <v>93 GASTOS OPERATIVOS</v>
      </c>
      <c r="G3265" s="1" t="b">
        <f>ISNUMBER(SEARCH($J$1,Tabla35[[#This Row],[DATO PCGEM19]],1))</f>
        <v>0</v>
      </c>
    </row>
    <row r="3266" spans="1:7" ht="15" x14ac:dyDescent="0.25">
      <c r="A3266" s="20">
        <v>931</v>
      </c>
      <c r="B3266" t="s">
        <v>1348</v>
      </c>
      <c r="C3266" s="11" t="str">
        <f t="shared" si="52"/>
        <v>Subcuenta</v>
      </c>
      <c r="D3266" s="13"/>
      <c r="F3266" s="1" t="str">
        <f>CONCATENATE(Tabla13[[#This Row],[CODIGO CONTABLE]]," ",Tabla13[[#This Row],[DENOMINACIÓN]])</f>
        <v>931 Gastos operativos</v>
      </c>
      <c r="G3266" s="1" t="b">
        <f>ISNUMBER(SEARCH($J$1,Tabla35[[#This Row],[DATO PCGEM19]],1))</f>
        <v>0</v>
      </c>
    </row>
    <row r="3267" spans="1:7" ht="15" x14ac:dyDescent="0.25">
      <c r="A3267" s="20">
        <v>931000</v>
      </c>
      <c r="B3267" t="s">
        <v>1348</v>
      </c>
      <c r="C3267" s="11" t="str">
        <f t="shared" si="52"/>
        <v>Analítica</v>
      </c>
      <c r="D3267" s="13"/>
      <c r="F3267" s="1" t="str">
        <f>CONCATENATE(Tabla13[[#This Row],[CODIGO CONTABLE]]," ",Tabla13[[#This Row],[DENOMINACIÓN]])</f>
        <v>931000 Gastos operativos</v>
      </c>
      <c r="G3267" s="1" t="b">
        <f>ISNUMBER(SEARCH($J$1,Tabla35[[#This Row],[DATO PCGEM19]],1))</f>
        <v>0</v>
      </c>
    </row>
    <row r="3268" spans="1:7" ht="15" x14ac:dyDescent="0.25">
      <c r="A3268" s="18">
        <v>94</v>
      </c>
      <c r="B3268" s="19" t="s">
        <v>91</v>
      </c>
      <c r="C3268" s="11" t="str">
        <f t="shared" si="52"/>
        <v>Cuenta</v>
      </c>
      <c r="D3268" s="13"/>
      <c r="F3268" s="1" t="str">
        <f>CONCATENATE(Tabla13[[#This Row],[CODIGO CONTABLE]]," ",Tabla13[[#This Row],[DENOMINACIÓN]])</f>
        <v>94 GASTOS DE ADMINISTRACION</v>
      </c>
      <c r="G3268" s="1" t="b">
        <f>ISNUMBER(SEARCH($J$1,Tabla35[[#This Row],[DATO PCGEM19]],1))</f>
        <v>0</v>
      </c>
    </row>
    <row r="3269" spans="1:7" ht="15" x14ac:dyDescent="0.25">
      <c r="A3269" s="22">
        <v>940</v>
      </c>
      <c r="B3269" t="s">
        <v>1349</v>
      </c>
      <c r="C3269" s="11" t="str">
        <f t="shared" si="52"/>
        <v>Subcuenta</v>
      </c>
      <c r="D3269" s="13"/>
      <c r="F3269" s="1" t="str">
        <f>CONCATENATE(Tabla13[[#This Row],[CODIGO CONTABLE]]," ",Tabla13[[#This Row],[DENOMINACIÓN]])</f>
        <v>940 Gastos de administración</v>
      </c>
      <c r="G3269" s="1" t="b">
        <f>ISNUMBER(SEARCH($J$1,Tabla35[[#This Row],[DATO PCGEM19]],1))</f>
        <v>0</v>
      </c>
    </row>
    <row r="3270" spans="1:7" ht="15" x14ac:dyDescent="0.25">
      <c r="A3270" s="22">
        <v>940000</v>
      </c>
      <c r="B3270" t="s">
        <v>1349</v>
      </c>
      <c r="C3270" s="11" t="str">
        <f t="shared" si="52"/>
        <v>Analítica</v>
      </c>
      <c r="D3270" s="13"/>
      <c r="F3270" s="1" t="str">
        <f>CONCATENATE(Tabla13[[#This Row],[CODIGO CONTABLE]]," ",Tabla13[[#This Row],[DENOMINACIÓN]])</f>
        <v>940000 Gastos de administración</v>
      </c>
      <c r="G3270" s="1" t="b">
        <f>ISNUMBER(SEARCH($J$1,Tabla35[[#This Row],[DATO PCGEM19]],1))</f>
        <v>0</v>
      </c>
    </row>
    <row r="3271" spans="1:7" ht="15" x14ac:dyDescent="0.25">
      <c r="A3271" s="20">
        <v>941</v>
      </c>
      <c r="B3271" t="s">
        <v>1350</v>
      </c>
      <c r="C3271" s="11" t="str">
        <f t="shared" si="52"/>
        <v>Subcuenta</v>
      </c>
      <c r="D3271" s="13"/>
      <c r="F3271" s="1" t="str">
        <f>CONCATENATE(Tabla13[[#This Row],[CODIGO CONTABLE]]," ",Tabla13[[#This Row],[DENOMINACIÓN]])</f>
        <v>941 Gasto en repuestos</v>
      </c>
      <c r="G3271" s="1" t="b">
        <f>ISNUMBER(SEARCH($J$1,Tabla35[[#This Row],[DATO PCGEM19]],1))</f>
        <v>0</v>
      </c>
    </row>
    <row r="3272" spans="1:7" ht="15" x14ac:dyDescent="0.25">
      <c r="A3272" s="20">
        <v>941000</v>
      </c>
      <c r="B3272" t="s">
        <v>1350</v>
      </c>
      <c r="C3272" s="11" t="str">
        <f t="shared" si="52"/>
        <v>Analítica</v>
      </c>
      <c r="D3272" s="13"/>
      <c r="F3272" s="1" t="str">
        <f>CONCATENATE(Tabla13[[#This Row],[CODIGO CONTABLE]]," ",Tabla13[[#This Row],[DENOMINACIÓN]])</f>
        <v>941000 Gasto en repuestos</v>
      </c>
      <c r="G3272" s="1" t="b">
        <f>ISNUMBER(SEARCH($J$1,Tabla35[[#This Row],[DATO PCGEM19]],1))</f>
        <v>0</v>
      </c>
    </row>
    <row r="3273" spans="1:7" ht="15" x14ac:dyDescent="0.25">
      <c r="A3273" s="20">
        <v>942</v>
      </c>
      <c r="B3273" t="s">
        <v>1351</v>
      </c>
      <c r="C3273" s="11" t="str">
        <f t="shared" si="52"/>
        <v>Subcuenta</v>
      </c>
      <c r="D3273" s="13"/>
      <c r="F3273" s="1" t="str">
        <f>CONCATENATE(Tabla13[[#This Row],[CODIGO CONTABLE]]," ",Tabla13[[#This Row],[DENOMINACIÓN]])</f>
        <v>942 Gasto en personal</v>
      </c>
      <c r="G3273" s="1" t="b">
        <f>ISNUMBER(SEARCH($J$1,Tabla35[[#This Row],[DATO PCGEM19]],1))</f>
        <v>0</v>
      </c>
    </row>
    <row r="3274" spans="1:7" ht="15" x14ac:dyDescent="0.25">
      <c r="A3274" s="20">
        <v>942000</v>
      </c>
      <c r="B3274" t="s">
        <v>1351</v>
      </c>
      <c r="C3274" s="11" t="str">
        <f t="shared" si="52"/>
        <v>Analítica</v>
      </c>
      <c r="D3274" s="13"/>
      <c r="F3274" s="1" t="str">
        <f>CONCATENATE(Tabla13[[#This Row],[CODIGO CONTABLE]]," ",Tabla13[[#This Row],[DENOMINACIÓN]])</f>
        <v>942000 Gasto en personal</v>
      </c>
      <c r="G3274" s="1" t="b">
        <f>ISNUMBER(SEARCH($J$1,Tabla35[[#This Row],[DATO PCGEM19]],1))</f>
        <v>0</v>
      </c>
    </row>
    <row r="3275" spans="1:7" ht="15" x14ac:dyDescent="0.25">
      <c r="A3275" s="20">
        <v>943</v>
      </c>
      <c r="B3275" t="s">
        <v>1352</v>
      </c>
      <c r="C3275" s="11" t="str">
        <f t="shared" si="52"/>
        <v>Subcuenta</v>
      </c>
      <c r="D3275" s="13"/>
      <c r="F3275" s="1" t="str">
        <f>CONCATENATE(Tabla13[[#This Row],[CODIGO CONTABLE]]," ",Tabla13[[#This Row],[DENOMINACIÓN]])</f>
        <v>943 Gasto de servicios prestado por terceros</v>
      </c>
      <c r="G3275" s="1" t="b">
        <f>ISNUMBER(SEARCH($J$1,Tabla35[[#This Row],[DATO PCGEM19]],1))</f>
        <v>0</v>
      </c>
    </row>
    <row r="3276" spans="1:7" ht="15" x14ac:dyDescent="0.25">
      <c r="A3276" s="20">
        <v>943000</v>
      </c>
      <c r="B3276" t="s">
        <v>1353</v>
      </c>
      <c r="C3276" s="11" t="str">
        <f t="shared" si="52"/>
        <v>Analítica</v>
      </c>
      <c r="D3276" s="13"/>
      <c r="F3276" s="1" t="str">
        <f>CONCATENATE(Tabla13[[#This Row],[CODIGO CONTABLE]]," ",Tabla13[[#This Row],[DENOMINACIÓN]])</f>
        <v>943000 Gasto de servicios prestados por terceros</v>
      </c>
      <c r="G3276" s="1" t="b">
        <f>ISNUMBER(SEARCH($J$1,Tabla35[[#This Row],[DATO PCGEM19]],1))</f>
        <v>0</v>
      </c>
    </row>
    <row r="3277" spans="1:7" ht="15" x14ac:dyDescent="0.25">
      <c r="A3277" s="20">
        <v>944</v>
      </c>
      <c r="B3277" t="s">
        <v>1354</v>
      </c>
      <c r="C3277" s="11" t="str">
        <f t="shared" si="52"/>
        <v>Subcuenta</v>
      </c>
      <c r="D3277" s="13"/>
      <c r="F3277" s="1" t="str">
        <f>CONCATENATE(Tabla13[[#This Row],[CODIGO CONTABLE]]," ",Tabla13[[#This Row],[DENOMINACIÓN]])</f>
        <v>944 Gasto por tributos</v>
      </c>
      <c r="G3277" s="1" t="b">
        <f>ISNUMBER(SEARCH($J$1,Tabla35[[#This Row],[DATO PCGEM19]],1))</f>
        <v>0</v>
      </c>
    </row>
    <row r="3278" spans="1:7" ht="15" x14ac:dyDescent="0.25">
      <c r="A3278" s="20">
        <v>944000</v>
      </c>
      <c r="B3278" t="s">
        <v>1354</v>
      </c>
      <c r="C3278" s="11" t="str">
        <f t="shared" si="52"/>
        <v>Analítica</v>
      </c>
      <c r="D3278" s="13"/>
      <c r="F3278" s="1" t="str">
        <f>CONCATENATE(Tabla13[[#This Row],[CODIGO CONTABLE]]," ",Tabla13[[#This Row],[DENOMINACIÓN]])</f>
        <v>944000 Gasto por tributos</v>
      </c>
      <c r="G3278" s="1" t="b">
        <f>ISNUMBER(SEARCH($J$1,Tabla35[[#This Row],[DATO PCGEM19]],1))</f>
        <v>0</v>
      </c>
    </row>
    <row r="3279" spans="1:7" ht="15" x14ac:dyDescent="0.25">
      <c r="A3279" s="20">
        <v>944100</v>
      </c>
      <c r="B3279" t="s">
        <v>1355</v>
      </c>
      <c r="C3279" s="11" t="str">
        <f t="shared" si="52"/>
        <v>Analítica</v>
      </c>
      <c r="D3279" s="13"/>
      <c r="F3279" s="1" t="str">
        <f>CONCATENATE(Tabla13[[#This Row],[CODIGO CONTABLE]]," ",Tabla13[[#This Row],[DENOMINACIÓN]])</f>
        <v>944100 Intereses poratorios sunat</v>
      </c>
      <c r="G3279" s="1" t="b">
        <f>ISNUMBER(SEARCH($J$1,Tabla35[[#This Row],[DATO PCGEM19]],1))</f>
        <v>0</v>
      </c>
    </row>
    <row r="3280" spans="1:7" ht="15" x14ac:dyDescent="0.25">
      <c r="A3280" s="20">
        <v>944200</v>
      </c>
      <c r="B3280" t="s">
        <v>758</v>
      </c>
      <c r="C3280" s="11" t="str">
        <f t="shared" si="52"/>
        <v>Analítica</v>
      </c>
      <c r="D3280" s="13"/>
      <c r="F3280" s="1" t="str">
        <f>CONCATENATE(Tabla13[[#This Row],[CODIGO CONTABLE]]," ",Tabla13[[#This Row],[DENOMINACIÓN]])</f>
        <v>944200 Multas sunat</v>
      </c>
      <c r="G3280" s="1" t="b">
        <f>ISNUMBER(SEARCH($J$1,Tabla35[[#This Row],[DATO PCGEM19]],1))</f>
        <v>0</v>
      </c>
    </row>
    <row r="3281" spans="1:7" ht="15" x14ac:dyDescent="0.25">
      <c r="A3281" s="20">
        <v>945</v>
      </c>
      <c r="B3281" t="s">
        <v>1356</v>
      </c>
      <c r="C3281" s="11" t="str">
        <f t="shared" si="52"/>
        <v>Subcuenta</v>
      </c>
      <c r="D3281" s="13"/>
      <c r="F3281" s="1" t="str">
        <f>CONCATENATE(Tabla13[[#This Row],[CODIGO CONTABLE]]," ",Tabla13[[#This Row],[DENOMINACIÓN]])</f>
        <v>945 Gasto en suministros</v>
      </c>
      <c r="G3281" s="1" t="b">
        <f>ISNUMBER(SEARCH($J$1,Tabla35[[#This Row],[DATO PCGEM19]],1))</f>
        <v>0</v>
      </c>
    </row>
    <row r="3282" spans="1:7" ht="15" x14ac:dyDescent="0.25">
      <c r="A3282" s="20">
        <v>945000</v>
      </c>
      <c r="B3282" t="s">
        <v>1356</v>
      </c>
      <c r="C3282" s="11" t="str">
        <f t="shared" si="52"/>
        <v>Analítica</v>
      </c>
      <c r="D3282" s="13"/>
      <c r="F3282" s="1" t="str">
        <f>CONCATENATE(Tabla13[[#This Row],[CODIGO CONTABLE]]," ",Tabla13[[#This Row],[DENOMINACIÓN]])</f>
        <v>945000 Gasto en suministros</v>
      </c>
      <c r="G3282" s="1" t="b">
        <f>ISNUMBER(SEARCH($J$1,Tabla35[[#This Row],[DATO PCGEM19]],1))</f>
        <v>0</v>
      </c>
    </row>
    <row r="3283" spans="1:7" ht="15" x14ac:dyDescent="0.25">
      <c r="A3283" s="20">
        <v>948</v>
      </c>
      <c r="B3283" t="s">
        <v>1357</v>
      </c>
      <c r="C3283" s="11" t="str">
        <f t="shared" si="52"/>
        <v>Subcuenta</v>
      </c>
      <c r="D3283" s="13"/>
      <c r="F3283" s="1" t="str">
        <f>CONCATENATE(Tabla13[[#This Row],[CODIGO CONTABLE]]," ",Tabla13[[#This Row],[DENOMINACIÓN]])</f>
        <v>948 Gasto por valuación de activos</v>
      </c>
      <c r="G3283" s="1" t="b">
        <f>ISNUMBER(SEARCH($J$1,Tabla35[[#This Row],[DATO PCGEM19]],1))</f>
        <v>0</v>
      </c>
    </row>
    <row r="3284" spans="1:7" ht="15" x14ac:dyDescent="0.25">
      <c r="A3284" s="20">
        <v>948000</v>
      </c>
      <c r="B3284" t="s">
        <v>1358</v>
      </c>
      <c r="C3284" s="11" t="str">
        <f t="shared" si="52"/>
        <v>Analítica</v>
      </c>
      <c r="D3284" s="13"/>
      <c r="F3284" s="1" t="str">
        <f>CONCATENATE(Tabla13[[#This Row],[CODIGO CONTABLE]]," ",Tabla13[[#This Row],[DENOMINACIÓN]])</f>
        <v>948000 Gasto por valuacion de activos</v>
      </c>
      <c r="G3284" s="1" t="b">
        <f>ISNUMBER(SEARCH($J$1,Tabla35[[#This Row],[DATO PCGEM19]],1))</f>
        <v>0</v>
      </c>
    </row>
    <row r="3285" spans="1:7" ht="15" x14ac:dyDescent="0.25">
      <c r="A3285" s="20">
        <v>949</v>
      </c>
      <c r="B3285" t="s">
        <v>1359</v>
      </c>
      <c r="C3285" s="11" t="str">
        <f t="shared" si="52"/>
        <v>Subcuenta</v>
      </c>
      <c r="D3285" s="13"/>
      <c r="F3285" s="1" t="str">
        <f>CONCATENATE(Tabla13[[#This Row],[CODIGO CONTABLE]]," ",Tabla13[[#This Row],[DENOMINACIÓN]])</f>
        <v>949 Otros gastos</v>
      </c>
      <c r="G3285" s="1" t="b">
        <f>ISNUMBER(SEARCH($J$1,Tabla35[[#This Row],[DATO PCGEM19]],1))</f>
        <v>0</v>
      </c>
    </row>
    <row r="3286" spans="1:7" ht="15" x14ac:dyDescent="0.25">
      <c r="A3286" s="20">
        <v>949000</v>
      </c>
      <c r="B3286" t="s">
        <v>1359</v>
      </c>
      <c r="C3286" s="11" t="str">
        <f t="shared" si="52"/>
        <v>Analítica</v>
      </c>
      <c r="D3286" s="13"/>
      <c r="F3286" s="1" t="str">
        <f>CONCATENATE(Tabla13[[#This Row],[CODIGO CONTABLE]]," ",Tabla13[[#This Row],[DENOMINACIÓN]])</f>
        <v>949000 Otros gastos</v>
      </c>
      <c r="G3286" s="1" t="b">
        <f>ISNUMBER(SEARCH($J$1,Tabla35[[#This Row],[DATO PCGEM19]],1))</f>
        <v>0</v>
      </c>
    </row>
    <row r="3287" spans="1:7" ht="15" x14ac:dyDescent="0.25">
      <c r="A3287" s="18">
        <v>95</v>
      </c>
      <c r="B3287" s="19" t="s">
        <v>92</v>
      </c>
      <c r="C3287" s="11" t="str">
        <f t="shared" si="52"/>
        <v>Cuenta</v>
      </c>
      <c r="D3287" s="13"/>
      <c r="F3287" s="1" t="str">
        <f>CONCATENATE(Tabla13[[#This Row],[CODIGO CONTABLE]]," ",Tabla13[[#This Row],[DENOMINACIÓN]])</f>
        <v>95 GASTO DE VENTAS</v>
      </c>
      <c r="G3287" s="1" t="b">
        <f>ISNUMBER(SEARCH($J$1,Tabla35[[#This Row],[DATO PCGEM19]],1))</f>
        <v>0</v>
      </c>
    </row>
    <row r="3288" spans="1:7" ht="15" x14ac:dyDescent="0.25">
      <c r="A3288" s="22">
        <v>950</v>
      </c>
      <c r="B3288" t="s">
        <v>1319</v>
      </c>
      <c r="C3288" s="11" t="str">
        <f t="shared" si="52"/>
        <v>Subcuenta</v>
      </c>
      <c r="D3288" s="13"/>
      <c r="F3288" s="1" t="str">
        <f>CONCATENATE(Tabla13[[#This Row],[CODIGO CONTABLE]]," ",Tabla13[[#This Row],[DENOMINACIÓN]])</f>
        <v>950 Gastos de ventas</v>
      </c>
      <c r="G3288" s="1" t="b">
        <f>ISNUMBER(SEARCH($J$1,Tabla35[[#This Row],[DATO PCGEM19]],1))</f>
        <v>0</v>
      </c>
    </row>
    <row r="3289" spans="1:7" ht="15" x14ac:dyDescent="0.25">
      <c r="A3289" s="22">
        <v>950000</v>
      </c>
      <c r="B3289" t="s">
        <v>1319</v>
      </c>
      <c r="C3289" s="11" t="str">
        <f t="shared" si="52"/>
        <v>Analítica</v>
      </c>
      <c r="D3289" s="13"/>
      <c r="F3289" s="1" t="str">
        <f>CONCATENATE(Tabla13[[#This Row],[CODIGO CONTABLE]]," ",Tabla13[[#This Row],[DENOMINACIÓN]])</f>
        <v>950000 Gastos de ventas</v>
      </c>
      <c r="G3289" s="1" t="b">
        <f>ISNUMBER(SEARCH($J$1,Tabla35[[#This Row],[DATO PCGEM19]],1))</f>
        <v>0</v>
      </c>
    </row>
    <row r="3290" spans="1:7" ht="15" x14ac:dyDescent="0.25">
      <c r="A3290" s="20">
        <v>951</v>
      </c>
      <c r="B3290" t="s">
        <v>1350</v>
      </c>
      <c r="C3290" s="11" t="str">
        <f t="shared" ref="C3290:C3334" si="53">IF(LEN(A3290)=1, "Elemento", IF(LEN(A3290)=2, "Cuenta", IF(LEN(A3290)=3, "Subcuenta", IF(LEN(A3290)=4, "Divisionaria", IF(LEN(A3290)=5, "Subdivisionaria", "Analítica")))))</f>
        <v>Subcuenta</v>
      </c>
      <c r="D3290" s="13"/>
      <c r="F3290" s="1" t="str">
        <f>CONCATENATE(Tabla13[[#This Row],[CODIGO CONTABLE]]," ",Tabla13[[#This Row],[DENOMINACIÓN]])</f>
        <v>951 Gasto en repuestos</v>
      </c>
      <c r="G3290" s="1" t="b">
        <f>ISNUMBER(SEARCH($J$1,Tabla35[[#This Row],[DATO PCGEM19]],1))</f>
        <v>0</v>
      </c>
    </row>
    <row r="3291" spans="1:7" ht="15" x14ac:dyDescent="0.25">
      <c r="A3291" s="20">
        <v>951000</v>
      </c>
      <c r="B3291" t="s">
        <v>1350</v>
      </c>
      <c r="C3291" s="11" t="str">
        <f t="shared" si="53"/>
        <v>Analítica</v>
      </c>
      <c r="D3291" s="13"/>
      <c r="F3291" s="1" t="str">
        <f>CONCATENATE(Tabla13[[#This Row],[CODIGO CONTABLE]]," ",Tabla13[[#This Row],[DENOMINACIÓN]])</f>
        <v>951000 Gasto en repuestos</v>
      </c>
      <c r="G3291" s="1" t="b">
        <f>ISNUMBER(SEARCH($J$1,Tabla35[[#This Row],[DATO PCGEM19]],1))</f>
        <v>0</v>
      </c>
    </row>
    <row r="3292" spans="1:7" ht="15" x14ac:dyDescent="0.25">
      <c r="A3292" s="20">
        <v>952</v>
      </c>
      <c r="B3292" t="s">
        <v>1351</v>
      </c>
      <c r="C3292" s="11" t="str">
        <f t="shared" si="53"/>
        <v>Subcuenta</v>
      </c>
      <c r="D3292" s="13"/>
      <c r="F3292" s="1" t="str">
        <f>CONCATENATE(Tabla13[[#This Row],[CODIGO CONTABLE]]," ",Tabla13[[#This Row],[DENOMINACIÓN]])</f>
        <v>952 Gasto en personal</v>
      </c>
      <c r="G3292" s="1" t="b">
        <f>ISNUMBER(SEARCH($J$1,Tabla35[[#This Row],[DATO PCGEM19]],1))</f>
        <v>0</v>
      </c>
    </row>
    <row r="3293" spans="1:7" ht="15" x14ac:dyDescent="0.25">
      <c r="A3293" s="20">
        <v>952000</v>
      </c>
      <c r="B3293" t="s">
        <v>1351</v>
      </c>
      <c r="C3293" s="11" t="str">
        <f t="shared" si="53"/>
        <v>Analítica</v>
      </c>
      <c r="D3293" s="13"/>
      <c r="F3293" s="1" t="str">
        <f>CONCATENATE(Tabla13[[#This Row],[CODIGO CONTABLE]]," ",Tabla13[[#This Row],[DENOMINACIÓN]])</f>
        <v>952000 Gasto en personal</v>
      </c>
      <c r="G3293" s="1" t="b">
        <f>ISNUMBER(SEARCH($J$1,Tabla35[[#This Row],[DATO PCGEM19]],1))</f>
        <v>0</v>
      </c>
    </row>
    <row r="3294" spans="1:7" ht="15" x14ac:dyDescent="0.25">
      <c r="A3294" s="20">
        <v>953</v>
      </c>
      <c r="B3294" t="s">
        <v>1352</v>
      </c>
      <c r="C3294" s="11" t="str">
        <f t="shared" si="53"/>
        <v>Subcuenta</v>
      </c>
      <c r="D3294" s="13"/>
      <c r="F3294" s="1" t="str">
        <f>CONCATENATE(Tabla13[[#This Row],[CODIGO CONTABLE]]," ",Tabla13[[#This Row],[DENOMINACIÓN]])</f>
        <v>953 Gasto de servicios prestado por terceros</v>
      </c>
      <c r="G3294" s="1" t="b">
        <f>ISNUMBER(SEARCH($J$1,Tabla35[[#This Row],[DATO PCGEM19]],1))</f>
        <v>0</v>
      </c>
    </row>
    <row r="3295" spans="1:7" ht="15" x14ac:dyDescent="0.25">
      <c r="A3295" s="20">
        <v>953000</v>
      </c>
      <c r="B3295" t="s">
        <v>1352</v>
      </c>
      <c r="C3295" s="11" t="str">
        <f t="shared" si="53"/>
        <v>Analítica</v>
      </c>
      <c r="D3295" s="13"/>
      <c r="F3295" s="1" t="str">
        <f>CONCATENATE(Tabla13[[#This Row],[CODIGO CONTABLE]]," ",Tabla13[[#This Row],[DENOMINACIÓN]])</f>
        <v>953000 Gasto de servicios prestado por terceros</v>
      </c>
      <c r="G3295" s="1" t="b">
        <f>ISNUMBER(SEARCH($J$1,Tabla35[[#This Row],[DATO PCGEM19]],1))</f>
        <v>0</v>
      </c>
    </row>
    <row r="3296" spans="1:7" ht="15" x14ac:dyDescent="0.25">
      <c r="A3296" s="20">
        <v>954</v>
      </c>
      <c r="B3296" t="s">
        <v>1354</v>
      </c>
      <c r="C3296" s="11" t="str">
        <f t="shared" si="53"/>
        <v>Subcuenta</v>
      </c>
      <c r="D3296" s="13"/>
      <c r="F3296" s="1" t="str">
        <f>CONCATENATE(Tabla13[[#This Row],[CODIGO CONTABLE]]," ",Tabla13[[#This Row],[DENOMINACIÓN]])</f>
        <v>954 Gasto por tributos</v>
      </c>
      <c r="G3296" s="1" t="b">
        <f>ISNUMBER(SEARCH($J$1,Tabla35[[#This Row],[DATO PCGEM19]],1))</f>
        <v>0</v>
      </c>
    </row>
    <row r="3297" spans="1:7" ht="15" x14ac:dyDescent="0.25">
      <c r="A3297" s="20">
        <v>954000</v>
      </c>
      <c r="B3297" t="s">
        <v>1354</v>
      </c>
      <c r="C3297" s="11" t="str">
        <f t="shared" si="53"/>
        <v>Analítica</v>
      </c>
      <c r="D3297" s="13"/>
      <c r="F3297" s="1" t="str">
        <f>CONCATENATE(Tabla13[[#This Row],[CODIGO CONTABLE]]," ",Tabla13[[#This Row],[DENOMINACIÓN]])</f>
        <v>954000 Gasto por tributos</v>
      </c>
      <c r="G3297" s="1" t="b">
        <f>ISNUMBER(SEARCH($J$1,Tabla35[[#This Row],[DATO PCGEM19]],1))</f>
        <v>0</v>
      </c>
    </row>
    <row r="3298" spans="1:7" ht="15" x14ac:dyDescent="0.25">
      <c r="A3298" s="20">
        <v>955</v>
      </c>
      <c r="B3298" t="s">
        <v>1356</v>
      </c>
      <c r="C3298" s="11" t="str">
        <f t="shared" si="53"/>
        <v>Subcuenta</v>
      </c>
      <c r="D3298" s="13"/>
      <c r="F3298" s="1" t="str">
        <f>CONCATENATE(Tabla13[[#This Row],[CODIGO CONTABLE]]," ",Tabla13[[#This Row],[DENOMINACIÓN]])</f>
        <v>955 Gasto en suministros</v>
      </c>
      <c r="G3298" s="1" t="b">
        <f>ISNUMBER(SEARCH($J$1,Tabla35[[#This Row],[DATO PCGEM19]],1))</f>
        <v>0</v>
      </c>
    </row>
    <row r="3299" spans="1:7" ht="15" x14ac:dyDescent="0.25">
      <c r="A3299" s="20">
        <v>955000</v>
      </c>
      <c r="B3299" t="s">
        <v>1356</v>
      </c>
      <c r="C3299" s="11" t="str">
        <f t="shared" si="53"/>
        <v>Analítica</v>
      </c>
      <c r="D3299" s="13"/>
      <c r="F3299" s="1" t="str">
        <f>CONCATENATE(Tabla13[[#This Row],[CODIGO CONTABLE]]," ",Tabla13[[#This Row],[DENOMINACIÓN]])</f>
        <v>955000 Gasto en suministros</v>
      </c>
      <c r="G3299" s="1" t="b">
        <f>ISNUMBER(SEARCH($J$1,Tabla35[[#This Row],[DATO PCGEM19]],1))</f>
        <v>0</v>
      </c>
    </row>
    <row r="3300" spans="1:7" ht="15" x14ac:dyDescent="0.25">
      <c r="A3300" s="20">
        <v>958</v>
      </c>
      <c r="B3300" t="s">
        <v>1358</v>
      </c>
      <c r="C3300" s="11" t="str">
        <f t="shared" si="53"/>
        <v>Subcuenta</v>
      </c>
      <c r="D3300" s="13"/>
      <c r="F3300" s="1" t="str">
        <f>CONCATENATE(Tabla13[[#This Row],[CODIGO CONTABLE]]," ",Tabla13[[#This Row],[DENOMINACIÓN]])</f>
        <v>958 Gasto por valuacion de activos</v>
      </c>
      <c r="G3300" s="1" t="b">
        <f>ISNUMBER(SEARCH($J$1,Tabla35[[#This Row],[DATO PCGEM19]],1))</f>
        <v>0</v>
      </c>
    </row>
    <row r="3301" spans="1:7" ht="15" x14ac:dyDescent="0.25">
      <c r="A3301" s="20">
        <v>958000</v>
      </c>
      <c r="B3301" t="s">
        <v>1358</v>
      </c>
      <c r="C3301" s="11" t="str">
        <f t="shared" si="53"/>
        <v>Analítica</v>
      </c>
      <c r="D3301" s="13"/>
      <c r="F3301" s="1" t="str">
        <f>CONCATENATE(Tabla13[[#This Row],[CODIGO CONTABLE]]," ",Tabla13[[#This Row],[DENOMINACIÓN]])</f>
        <v>958000 Gasto por valuacion de activos</v>
      </c>
      <c r="G3301" s="1" t="b">
        <f>ISNUMBER(SEARCH($J$1,Tabla35[[#This Row],[DATO PCGEM19]],1))</f>
        <v>0</v>
      </c>
    </row>
    <row r="3302" spans="1:7" ht="15" x14ac:dyDescent="0.25">
      <c r="A3302" s="20">
        <v>959</v>
      </c>
      <c r="B3302" t="s">
        <v>1359</v>
      </c>
      <c r="C3302" s="11" t="str">
        <f t="shared" si="53"/>
        <v>Subcuenta</v>
      </c>
      <c r="D3302" s="13"/>
      <c r="F3302" s="1" t="str">
        <f>CONCATENATE(Tabla13[[#This Row],[CODIGO CONTABLE]]," ",Tabla13[[#This Row],[DENOMINACIÓN]])</f>
        <v>959 Otros gastos</v>
      </c>
      <c r="G3302" s="1" t="b">
        <f>ISNUMBER(SEARCH($J$1,Tabla35[[#This Row],[DATO PCGEM19]],1))</f>
        <v>0</v>
      </c>
    </row>
    <row r="3303" spans="1:7" ht="15" x14ac:dyDescent="0.25">
      <c r="A3303" s="20">
        <v>959000</v>
      </c>
      <c r="B3303" t="s">
        <v>1359</v>
      </c>
      <c r="C3303" s="11" t="str">
        <f t="shared" si="53"/>
        <v>Analítica</v>
      </c>
      <c r="D3303" s="13"/>
      <c r="F3303" s="1" t="str">
        <f>CONCATENATE(Tabla13[[#This Row],[CODIGO CONTABLE]]," ",Tabla13[[#This Row],[DENOMINACIÓN]])</f>
        <v>959000 Otros gastos</v>
      </c>
      <c r="G3303" s="1" t="b">
        <f>ISNUMBER(SEARCH($J$1,Tabla35[[#This Row],[DATO PCGEM19]],1))</f>
        <v>0</v>
      </c>
    </row>
    <row r="3304" spans="1:7" ht="15" x14ac:dyDescent="0.25">
      <c r="A3304" s="18">
        <v>97</v>
      </c>
      <c r="B3304" s="19" t="s">
        <v>66</v>
      </c>
      <c r="C3304" s="11" t="str">
        <f t="shared" si="53"/>
        <v>Cuenta</v>
      </c>
      <c r="D3304" s="13"/>
      <c r="F3304" s="1" t="str">
        <f>CONCATENATE(Tabla13[[#This Row],[CODIGO CONTABLE]]," ",Tabla13[[#This Row],[DENOMINACIÓN]])</f>
        <v>97 GASTOS FINANCIEROS</v>
      </c>
      <c r="G3304" s="1" t="b">
        <f>ISNUMBER(SEARCH($J$1,Tabla35[[#This Row],[DATO PCGEM19]],1))</f>
        <v>0</v>
      </c>
    </row>
    <row r="3305" spans="1:7" ht="15" x14ac:dyDescent="0.25">
      <c r="A3305" s="20">
        <v>970</v>
      </c>
      <c r="B3305" t="s">
        <v>1320</v>
      </c>
      <c r="C3305" s="11" t="str">
        <f t="shared" si="53"/>
        <v>Subcuenta</v>
      </c>
      <c r="D3305" s="13"/>
      <c r="F3305" s="1" t="str">
        <f>CONCATENATE(Tabla13[[#This Row],[CODIGO CONTABLE]]," ",Tabla13[[#This Row],[DENOMINACIÓN]])</f>
        <v>970 Gastos financieros</v>
      </c>
      <c r="G3305" s="1" t="b">
        <f>ISNUMBER(SEARCH($J$1,Tabla35[[#This Row],[DATO PCGEM19]],1))</f>
        <v>0</v>
      </c>
    </row>
    <row r="3306" spans="1:7" ht="15" x14ac:dyDescent="0.25">
      <c r="A3306" s="22">
        <v>970000</v>
      </c>
      <c r="B3306" t="s">
        <v>1320</v>
      </c>
      <c r="C3306" s="11" t="str">
        <f t="shared" si="53"/>
        <v>Analítica</v>
      </c>
      <c r="D3306" s="13"/>
      <c r="F3306" s="1" t="str">
        <f>CONCATENATE(Tabla13[[#This Row],[CODIGO CONTABLE]]," ",Tabla13[[#This Row],[DENOMINACIÓN]])</f>
        <v>970000 Gastos financieros</v>
      </c>
      <c r="G3306" s="1" t="b">
        <f>ISNUMBER(SEARCH($J$1,Tabla35[[#This Row],[DATO PCGEM19]],1))</f>
        <v>0</v>
      </c>
    </row>
    <row r="3307" spans="1:7" ht="15" x14ac:dyDescent="0.25">
      <c r="A3307" s="20">
        <v>971</v>
      </c>
      <c r="B3307" t="s">
        <v>1136</v>
      </c>
      <c r="C3307" s="11" t="str">
        <f t="shared" si="53"/>
        <v>Subcuenta</v>
      </c>
      <c r="D3307" s="13"/>
      <c r="F3307" s="1" t="str">
        <f>CONCATENATE(Tabla13[[#This Row],[CODIGO CONTABLE]]," ",Tabla13[[#This Row],[DENOMINACIÓN]])</f>
        <v>971 Gastos en operaciones de endeudamiento y otros</v>
      </c>
      <c r="G3307" s="1" t="b">
        <f>ISNUMBER(SEARCH($J$1,Tabla35[[#This Row],[DATO PCGEM19]],1))</f>
        <v>0</v>
      </c>
    </row>
    <row r="3308" spans="1:7" ht="15" x14ac:dyDescent="0.25">
      <c r="A3308" s="20">
        <v>971000</v>
      </c>
      <c r="B3308" t="s">
        <v>1136</v>
      </c>
      <c r="C3308" s="11" t="str">
        <f t="shared" si="53"/>
        <v>Analítica</v>
      </c>
      <c r="D3308" s="13"/>
      <c r="F3308" s="1" t="str">
        <f>CONCATENATE(Tabla13[[#This Row],[CODIGO CONTABLE]]," ",Tabla13[[#This Row],[DENOMINACIÓN]])</f>
        <v>971000 Gastos en operaciones de endeudamiento y otros</v>
      </c>
      <c r="G3308" s="1" t="b">
        <f>ISNUMBER(SEARCH($J$1,Tabla35[[#This Row],[DATO PCGEM19]],1))</f>
        <v>0</v>
      </c>
    </row>
    <row r="3309" spans="1:7" ht="15" x14ac:dyDescent="0.25">
      <c r="A3309" s="20">
        <v>972</v>
      </c>
      <c r="B3309" t="s">
        <v>1360</v>
      </c>
      <c r="C3309" s="11" t="str">
        <f t="shared" si="53"/>
        <v>Subcuenta</v>
      </c>
      <c r="D3309" s="13"/>
      <c r="F3309" s="1" t="str">
        <f>CONCATENATE(Tabla13[[#This Row],[CODIGO CONTABLE]]," ",Tabla13[[#This Row],[DENOMINACIÓN]])</f>
        <v>972 Gastos en intereses por prestamo</v>
      </c>
      <c r="G3309" s="1" t="b">
        <f>ISNUMBER(SEARCH($J$1,Tabla35[[#This Row],[DATO PCGEM19]],1))</f>
        <v>0</v>
      </c>
    </row>
    <row r="3310" spans="1:7" ht="15" x14ac:dyDescent="0.25">
      <c r="A3310" s="20">
        <v>972000</v>
      </c>
      <c r="B3310" t="s">
        <v>1361</v>
      </c>
      <c r="C3310" s="11" t="str">
        <f t="shared" si="53"/>
        <v>Analítica</v>
      </c>
      <c r="D3310" s="13"/>
      <c r="F3310" s="1" t="str">
        <f>CONCATENATE(Tabla13[[#This Row],[CODIGO CONTABLE]]," ",Tabla13[[#This Row],[DENOMINACIÓN]])</f>
        <v>972000 Gastos en intereses por prestamos</v>
      </c>
      <c r="G3310" s="1" t="b">
        <f>ISNUMBER(SEARCH($J$1,Tabla35[[#This Row],[DATO PCGEM19]],1))</f>
        <v>0</v>
      </c>
    </row>
    <row r="3311" spans="1:7" ht="15" x14ac:dyDescent="0.25">
      <c r="A3311" s="20">
        <v>973</v>
      </c>
      <c r="B3311" t="s">
        <v>1149</v>
      </c>
      <c r="C3311" s="11" t="str">
        <f t="shared" si="53"/>
        <v>Subcuenta</v>
      </c>
      <c r="D3311" s="13"/>
      <c r="F3311" s="1" t="str">
        <f>CONCATENATE(Tabla13[[#This Row],[CODIGO CONTABLE]]," ",Tabla13[[#This Row],[DENOMINACIÓN]])</f>
        <v>973 Gastos en operaciones de factoraje (factoring)</v>
      </c>
      <c r="G3311" s="1" t="b">
        <f>ISNUMBER(SEARCH($J$1,Tabla35[[#This Row],[DATO PCGEM19]],1))</f>
        <v>0</v>
      </c>
    </row>
    <row r="3312" spans="1:7" ht="15" x14ac:dyDescent="0.25">
      <c r="A3312" s="20">
        <v>973000</v>
      </c>
      <c r="B3312" t="s">
        <v>1149</v>
      </c>
      <c r="C3312" s="11" t="str">
        <f t="shared" si="53"/>
        <v>Analítica</v>
      </c>
      <c r="D3312" s="13"/>
      <c r="F3312" s="1" t="str">
        <f>CONCATENATE(Tabla13[[#This Row],[CODIGO CONTABLE]]," ",Tabla13[[#This Row],[DENOMINACIÓN]])</f>
        <v>973000 Gastos en operaciones de factoraje (factoring)</v>
      </c>
      <c r="G3312" s="1" t="b">
        <f>ISNUMBER(SEARCH($J$1,Tabla35[[#This Row],[DATO PCGEM19]],1))</f>
        <v>0</v>
      </c>
    </row>
    <row r="3313" spans="1:7" ht="15" x14ac:dyDescent="0.25">
      <c r="A3313" s="20">
        <v>974</v>
      </c>
      <c r="B3313" t="s">
        <v>1158</v>
      </c>
      <c r="C3313" s="11" t="str">
        <f t="shared" si="53"/>
        <v>Subcuenta</v>
      </c>
      <c r="D3313" s="13"/>
      <c r="F3313" s="1" t="str">
        <f>CONCATENATE(Tabla13[[#This Row],[CODIGO CONTABLE]]," ",Tabla13[[#This Row],[DENOMINACIÓN]])</f>
        <v>974 Otros gastos financieros</v>
      </c>
      <c r="G3313" s="1" t="b">
        <f>ISNUMBER(SEARCH($J$1,Tabla35[[#This Row],[DATO PCGEM19]],1))</f>
        <v>0</v>
      </c>
    </row>
    <row r="3314" spans="1:7" ht="15" x14ac:dyDescent="0.25">
      <c r="A3314" s="20">
        <v>974000</v>
      </c>
      <c r="B3314" t="s">
        <v>1158</v>
      </c>
      <c r="C3314" s="11" t="str">
        <f t="shared" si="53"/>
        <v>Analítica</v>
      </c>
      <c r="D3314" s="13"/>
      <c r="F3314" s="1" t="str">
        <f>CONCATENATE(Tabla13[[#This Row],[CODIGO CONTABLE]]," ",Tabla13[[#This Row],[DENOMINACIÓN]])</f>
        <v>974000 Otros gastos financieros</v>
      </c>
      <c r="G3314" s="1" t="b">
        <f>ISNUMBER(SEARCH($J$1,Tabla35[[#This Row],[DATO PCGEM19]],1))</f>
        <v>0</v>
      </c>
    </row>
    <row r="3315" spans="1:7" ht="15" x14ac:dyDescent="0.25">
      <c r="A3315" s="20">
        <v>975</v>
      </c>
      <c r="B3315" t="s">
        <v>1362</v>
      </c>
      <c r="C3315" s="11" t="str">
        <f t="shared" si="53"/>
        <v>Subcuenta</v>
      </c>
      <c r="D3315" s="13"/>
      <c r="F3315" s="1" t="str">
        <f>CONCATENATE(Tabla13[[#This Row],[CODIGO CONTABLE]]," ",Tabla13[[#This Row],[DENOMINACIÓN]])</f>
        <v>975 Perdidas</v>
      </c>
      <c r="G3315" s="1" t="b">
        <f>ISNUMBER(SEARCH($J$1,Tabla35[[#This Row],[DATO PCGEM19]],1))</f>
        <v>0</v>
      </c>
    </row>
    <row r="3316" spans="1:7" ht="15" x14ac:dyDescent="0.25">
      <c r="A3316" s="21">
        <v>975001</v>
      </c>
      <c r="B3316" t="s">
        <v>1363</v>
      </c>
      <c r="C3316" s="11" t="str">
        <f t="shared" si="53"/>
        <v>Analítica</v>
      </c>
      <c r="D3316" s="13"/>
      <c r="F3316" s="1" t="str">
        <f>CONCATENATE(Tabla13[[#This Row],[CODIGO CONTABLE]]," ",Tabla13[[#This Row],[DENOMINACIÓN]])</f>
        <v>975001 Perdida por redondeo</v>
      </c>
      <c r="G3316" s="1" t="b">
        <f>ISNUMBER(SEARCH($J$1,Tabla35[[#This Row],[DATO PCGEM19]],1))</f>
        <v>0</v>
      </c>
    </row>
    <row r="3317" spans="1:7" ht="15" x14ac:dyDescent="0.25">
      <c r="A3317" s="21">
        <v>975002</v>
      </c>
      <c r="B3317" t="s">
        <v>1364</v>
      </c>
      <c r="C3317" s="11" t="str">
        <f t="shared" si="53"/>
        <v>Analítica</v>
      </c>
      <c r="D3317" s="13"/>
      <c r="F3317" s="1" t="str">
        <f>CONCATENATE(Tabla13[[#This Row],[CODIGO CONTABLE]]," ",Tabla13[[#This Row],[DENOMINACIÓN]])</f>
        <v>975002 Perdida por diferencia de cambio</v>
      </c>
      <c r="G3317" s="1" t="b">
        <f>ISNUMBER(SEARCH($J$1,Tabla35[[#This Row],[DATO PCGEM19]],1))</f>
        <v>0</v>
      </c>
    </row>
    <row r="3318" spans="1:7" ht="15" x14ac:dyDescent="0.25">
      <c r="A3318" s="17" t="s">
        <v>125</v>
      </c>
      <c r="B3318" s="15" t="s">
        <v>126</v>
      </c>
      <c r="C3318" s="11" t="str">
        <f t="shared" si="53"/>
        <v>Elemento</v>
      </c>
      <c r="D3318" s="16" t="s">
        <v>127</v>
      </c>
      <c r="F3318" s="1" t="str">
        <f>CONCATENATE(Tabla13[[#This Row],[CODIGO CONTABLE]]," ",Tabla13[[#This Row],[DENOMINACIÓN]])</f>
        <v>0 CUENTAS DE ORDEN</v>
      </c>
      <c r="G3318" s="1" t="b">
        <f>ISNUMBER(SEARCH($J$1,Tabla35[[#This Row],[DATO PCGEM19]],1))</f>
        <v>0</v>
      </c>
    </row>
    <row r="3319" spans="1:7" ht="15" x14ac:dyDescent="0.25">
      <c r="A3319" s="25" t="s">
        <v>1365</v>
      </c>
      <c r="B3319" s="19" t="s">
        <v>27</v>
      </c>
      <c r="C3319" s="11" t="str">
        <f t="shared" si="53"/>
        <v>Cuenta</v>
      </c>
      <c r="D3319" s="13"/>
      <c r="F3319" s="1" t="str">
        <f>CONCATENATE(Tabla13[[#This Row],[CODIGO CONTABLE]]," ",Tabla13[[#This Row],[DENOMINACIÓN]])</f>
        <v>01 BIENES Y VALORES ENTREGADOS</v>
      </c>
      <c r="G3319" s="1" t="b">
        <f>ISNUMBER(SEARCH($J$1,Tabla35[[#This Row],[DATO PCGEM19]],1))</f>
        <v>0</v>
      </c>
    </row>
    <row r="3320" spans="1:7" ht="15" x14ac:dyDescent="0.25">
      <c r="A3320" s="26" t="s">
        <v>26</v>
      </c>
      <c r="B3320" t="s">
        <v>1366</v>
      </c>
      <c r="C3320" s="11" t="str">
        <f t="shared" si="53"/>
        <v>Analítica</v>
      </c>
      <c r="D3320" s="13"/>
      <c r="F3320" s="1" t="str">
        <f>CONCATENATE(Tabla13[[#This Row],[CODIGO CONTABLE]]," ",Tabla13[[#This Row],[DENOMINACIÓN]])</f>
        <v>000001 Bienes y valores entregados</v>
      </c>
      <c r="G3320" s="1" t="b">
        <f>ISNUMBER(SEARCH($J$1,Tabla35[[#This Row],[DATO PCGEM19]],1))</f>
        <v>0</v>
      </c>
    </row>
    <row r="3321" spans="1:7" ht="15" x14ac:dyDescent="0.25">
      <c r="A3321" s="27" t="s">
        <v>1367</v>
      </c>
      <c r="B3321" s="19" t="s">
        <v>29</v>
      </c>
      <c r="C3321" s="11" t="str">
        <f t="shared" si="53"/>
        <v>Cuenta</v>
      </c>
      <c r="D3321" s="13"/>
      <c r="F3321" s="1" t="str">
        <f>CONCATENATE(Tabla13[[#This Row],[CODIGO CONTABLE]]," ",Tabla13[[#This Row],[DENOMINACIÓN]])</f>
        <v>02 DERECHOS SOBRE INSTRUMENTOS FINANCIEROS</v>
      </c>
      <c r="G3321" s="1" t="b">
        <f>ISNUMBER(SEARCH($J$1,Tabla35[[#This Row],[DATO PCGEM19]],1))</f>
        <v>0</v>
      </c>
    </row>
    <row r="3322" spans="1:7" ht="15" x14ac:dyDescent="0.25">
      <c r="A3322" s="26" t="s">
        <v>28</v>
      </c>
      <c r="B3322" t="s">
        <v>1368</v>
      </c>
      <c r="C3322" s="11" t="str">
        <f t="shared" si="53"/>
        <v>Analítica</v>
      </c>
      <c r="D3322" s="13"/>
      <c r="F3322" s="1" t="str">
        <f>CONCATENATE(Tabla13[[#This Row],[CODIGO CONTABLE]]," ",Tabla13[[#This Row],[DENOMINACIÓN]])</f>
        <v>000002 Derechos sobre instrumentos financieros</v>
      </c>
      <c r="G3322" s="1" t="b">
        <f>ISNUMBER(SEARCH($J$1,Tabla35[[#This Row],[DATO PCGEM19]],1))</f>
        <v>0</v>
      </c>
    </row>
    <row r="3323" spans="1:7" ht="15" x14ac:dyDescent="0.25">
      <c r="A3323" s="27" t="s">
        <v>1369</v>
      </c>
      <c r="B3323" s="19" t="s">
        <v>31</v>
      </c>
      <c r="C3323" s="11" t="str">
        <f t="shared" si="53"/>
        <v>Cuenta</v>
      </c>
      <c r="D3323" s="13"/>
      <c r="F3323" s="1" t="str">
        <f>CONCATENATE(Tabla13[[#This Row],[CODIGO CONTABLE]]," ",Tabla13[[#This Row],[DENOMINACIÓN]])</f>
        <v>03 OTRAS CUENTAS DE ORDEN DEUDORAS</v>
      </c>
      <c r="G3323" s="1" t="b">
        <f>ISNUMBER(SEARCH($J$1,Tabla35[[#This Row],[DATO PCGEM19]],1))</f>
        <v>0</v>
      </c>
    </row>
    <row r="3324" spans="1:7" ht="15" x14ac:dyDescent="0.25">
      <c r="A3324" s="26" t="s">
        <v>30</v>
      </c>
      <c r="B3324" t="s">
        <v>1370</v>
      </c>
      <c r="C3324" s="11" t="str">
        <f t="shared" si="53"/>
        <v>Analítica</v>
      </c>
      <c r="D3324" s="13"/>
      <c r="F3324" s="1" t="str">
        <f>CONCATENATE(Tabla13[[#This Row],[CODIGO CONTABLE]]," ",Tabla13[[#This Row],[DENOMINACIÓN]])</f>
        <v>000003 Otras cuentas de orden deudoras</v>
      </c>
      <c r="G3324" s="1" t="b">
        <f>ISNUMBER(SEARCH($J$1,Tabla35[[#This Row],[DATO PCGEM19]],1))</f>
        <v>0</v>
      </c>
    </row>
    <row r="3325" spans="1:7" ht="15" x14ac:dyDescent="0.25">
      <c r="A3325" s="27" t="s">
        <v>1371</v>
      </c>
      <c r="B3325" s="19" t="s">
        <v>33</v>
      </c>
      <c r="C3325" s="11" t="str">
        <f t="shared" si="53"/>
        <v>Cuenta</v>
      </c>
      <c r="D3325" s="13"/>
      <c r="F3325" s="1" t="str">
        <f>CONCATENATE(Tabla13[[#This Row],[CODIGO CONTABLE]]," ",Tabla13[[#This Row],[DENOMINACIÓN]])</f>
        <v>04 CONTRAPARTIDAS DE CUENTAS DE OREDEN DEUDORAS</v>
      </c>
      <c r="G3325" s="1" t="b">
        <f>ISNUMBER(SEARCH($J$1,Tabla35[[#This Row],[DATO PCGEM19]],1))</f>
        <v>0</v>
      </c>
    </row>
    <row r="3326" spans="1:7" ht="15" x14ac:dyDescent="0.25">
      <c r="A3326" s="26" t="s">
        <v>32</v>
      </c>
      <c r="B3326" t="s">
        <v>1372</v>
      </c>
      <c r="C3326" s="11" t="str">
        <f t="shared" si="53"/>
        <v>Analítica</v>
      </c>
      <c r="D3326" s="13"/>
      <c r="F3326" s="1" t="str">
        <f>CONCATENATE(Tabla13[[#This Row],[CODIGO CONTABLE]]," ",Tabla13[[#This Row],[DENOMINACIÓN]])</f>
        <v>000004 Contrapartidas de cuentas de oreden deudoras</v>
      </c>
      <c r="G3326" s="1" t="b">
        <f>ISNUMBER(SEARCH($J$1,Tabla35[[#This Row],[DATO PCGEM19]],1))</f>
        <v>0</v>
      </c>
    </row>
    <row r="3327" spans="1:7" ht="15" x14ac:dyDescent="0.25">
      <c r="A3327" s="27" t="s">
        <v>1373</v>
      </c>
      <c r="B3327" s="19" t="s">
        <v>35</v>
      </c>
      <c r="C3327" s="11" t="str">
        <f t="shared" si="53"/>
        <v>Cuenta</v>
      </c>
      <c r="D3327" s="12"/>
      <c r="F3327" s="1" t="str">
        <f>CONCATENATE(Tabla13[[#This Row],[CODIGO CONTABLE]]," ",Tabla13[[#This Row],[DENOMINACIÓN]])</f>
        <v>06 BIENES Y VALORES RECIBIDOS</v>
      </c>
      <c r="G3327" s="1" t="b">
        <f>ISNUMBER(SEARCH($J$1,Tabla35[[#This Row],[DATO PCGEM19]],1))</f>
        <v>0</v>
      </c>
    </row>
    <row r="3328" spans="1:7" ht="15" x14ac:dyDescent="0.25">
      <c r="A3328" s="26" t="s">
        <v>34</v>
      </c>
      <c r="B3328" t="s">
        <v>1374</v>
      </c>
      <c r="C3328" s="11" t="str">
        <f t="shared" si="53"/>
        <v>Analítica</v>
      </c>
      <c r="D3328" s="13"/>
      <c r="F3328" s="1" t="str">
        <f>CONCATENATE(Tabla13[[#This Row],[CODIGO CONTABLE]]," ",Tabla13[[#This Row],[DENOMINACIÓN]])</f>
        <v>000006 Bienes y valores recibidos</v>
      </c>
      <c r="G3328" s="1" t="b">
        <f>ISNUMBER(SEARCH($J$1,Tabla35[[#This Row],[DATO PCGEM19]],1))</f>
        <v>0</v>
      </c>
    </row>
    <row r="3329" spans="1:7" ht="15" x14ac:dyDescent="0.25">
      <c r="A3329" s="27" t="s">
        <v>1375</v>
      </c>
      <c r="B3329" s="19" t="s">
        <v>37</v>
      </c>
      <c r="C3329" s="11" t="str">
        <f t="shared" si="53"/>
        <v>Cuenta</v>
      </c>
      <c r="D3329" s="13"/>
      <c r="F3329" s="1" t="str">
        <f>CONCATENATE(Tabla13[[#This Row],[CODIGO CONTABLE]]," ",Tabla13[[#This Row],[DENOMINACIÓN]])</f>
        <v>07 COMPROMISOS SOBRE INSTRUMENTOS FINANCIEROS</v>
      </c>
      <c r="G3329" s="1" t="b">
        <f>ISNUMBER(SEARCH($J$1,Tabla35[[#This Row],[DATO PCGEM19]],1))</f>
        <v>0</v>
      </c>
    </row>
    <row r="3330" spans="1:7" ht="15" x14ac:dyDescent="0.25">
      <c r="A3330" s="26" t="s">
        <v>36</v>
      </c>
      <c r="B3330" t="s">
        <v>1376</v>
      </c>
      <c r="C3330" s="11" t="str">
        <f t="shared" si="53"/>
        <v>Analítica</v>
      </c>
      <c r="D3330" s="13"/>
      <c r="F3330" s="1" t="str">
        <f>CONCATENATE(Tabla13[[#This Row],[CODIGO CONTABLE]]," ",Tabla13[[#This Row],[DENOMINACIÓN]])</f>
        <v>000007 Compromisos sobre instrumentos financieros</v>
      </c>
      <c r="G3330" s="1" t="b">
        <f>ISNUMBER(SEARCH($J$1,Tabla35[[#This Row],[DATO PCGEM19]],1))</f>
        <v>0</v>
      </c>
    </row>
    <row r="3331" spans="1:7" ht="15" x14ac:dyDescent="0.25">
      <c r="A3331" s="27" t="s">
        <v>1377</v>
      </c>
      <c r="B3331" s="19" t="s">
        <v>39</v>
      </c>
      <c r="C3331" s="11" t="str">
        <f t="shared" si="53"/>
        <v>Cuenta</v>
      </c>
      <c r="D3331" s="13"/>
      <c r="F3331" s="1" t="str">
        <f>CONCATENATE(Tabla13[[#This Row],[CODIGO CONTABLE]]," ",Tabla13[[#This Row],[DENOMINACIÓN]])</f>
        <v>08 OTRAS CUENTAS DE ORDEN ACREEDORAS</v>
      </c>
      <c r="G3331" s="1" t="b">
        <f>ISNUMBER(SEARCH($J$1,Tabla35[[#This Row],[DATO PCGEM19]],1))</f>
        <v>0</v>
      </c>
    </row>
    <row r="3332" spans="1:7" ht="15" x14ac:dyDescent="0.25">
      <c r="A3332" s="26" t="s">
        <v>38</v>
      </c>
      <c r="B3332" t="s">
        <v>1378</v>
      </c>
      <c r="C3332" s="11" t="str">
        <f t="shared" si="53"/>
        <v>Analítica</v>
      </c>
      <c r="D3332" s="13"/>
      <c r="F3332" s="1" t="str">
        <f>CONCATENATE(Tabla13[[#This Row],[CODIGO CONTABLE]]," ",Tabla13[[#This Row],[DENOMINACIÓN]])</f>
        <v>000008 Otras cuentas de orden acreedoras</v>
      </c>
      <c r="G3332" s="1" t="b">
        <f>ISNUMBER(SEARCH($J$1,Tabla35[[#This Row],[DATO PCGEM19]],1))</f>
        <v>0</v>
      </c>
    </row>
    <row r="3333" spans="1:7" ht="15" x14ac:dyDescent="0.25">
      <c r="A3333" s="28" t="s">
        <v>1379</v>
      </c>
      <c r="B3333" s="19" t="s">
        <v>41</v>
      </c>
      <c r="C3333" s="11" t="str">
        <f t="shared" si="53"/>
        <v>Cuenta</v>
      </c>
      <c r="D3333" s="13"/>
      <c r="F3333" s="1" t="str">
        <f>CONCATENATE(Tabla13[[#This Row],[CODIGO CONTABLE]]," ",Tabla13[[#This Row],[DENOMINACIÓN]])</f>
        <v>09 CONTRAPARTIDAS DE CUENTAS DE ORDEN ACREEDORAS</v>
      </c>
      <c r="G3333" s="1" t="b">
        <f>ISNUMBER(SEARCH($J$1,Tabla35[[#This Row],[DATO PCGEM19]],1))</f>
        <v>0</v>
      </c>
    </row>
    <row r="3334" spans="1:7" ht="15" x14ac:dyDescent="0.25">
      <c r="A3334" s="29" t="s">
        <v>40</v>
      </c>
      <c r="B3334" t="s">
        <v>1380</v>
      </c>
      <c r="C3334" s="11" t="str">
        <f t="shared" si="53"/>
        <v>Analítica</v>
      </c>
      <c r="D3334" s="13"/>
      <c r="F3334" s="1" t="str">
        <f>CONCATENATE(Tabla13[[#This Row],[CODIGO CONTABLE]]," ",Tabla13[[#This Row],[DENOMINACIÓN]])</f>
        <v>000009 Contrapartidas de cuentas de orden acreedoras</v>
      </c>
      <c r="G3334" s="1" t="b">
        <f>ISNUMBER(SEARCH($J$1,Tabla35[[#This Row],[DATO PCGEM19]],1))</f>
        <v>0</v>
      </c>
    </row>
    <row r="3335" spans="1:7" x14ac:dyDescent="0.25">
      <c r="F3335" s="1" t="e">
        <f>CONCATENATE(Tabla13[[#This Row],[CODIGO CONTABLE]]," ",Tabla13[[#This Row],[DENOMINACIÓN]])</f>
        <v>#VALUE!</v>
      </c>
      <c r="G3335" s="1" t="b">
        <f>ISNUMBER(SEARCH($J$1,Tabla35[[#This Row],[DATO PCGEM19]],1))</f>
        <v>0</v>
      </c>
    </row>
    <row r="3336" spans="1:7" x14ac:dyDescent="0.25">
      <c r="F3336" s="1" t="e">
        <f>CONCATENATE(Tabla13[[#This Row],[CODIGO CONTABLE]]," ",Tabla13[[#This Row],[DENOMINACIÓN]])</f>
        <v>#VALUE!</v>
      </c>
      <c r="G3336" s="1" t="b">
        <f>ISNUMBER(SEARCH($J$1,Tabla35[[#This Row],[DATO PCGEM19]],1))</f>
        <v>0</v>
      </c>
    </row>
    <row r="3337" spans="1:7" x14ac:dyDescent="0.25">
      <c r="F3337" s="1" t="e">
        <f>CONCATENATE(Tabla13[[#This Row],[CODIGO CONTABLE]]," ",Tabla13[[#This Row],[DENOMINACIÓN]])</f>
        <v>#VALUE!</v>
      </c>
      <c r="G3337" s="1" t="b">
        <f>ISNUMBER(SEARCH($J$1,Tabla35[[#This Row],[DATO PCGEM19]],1))</f>
        <v>0</v>
      </c>
    </row>
    <row r="3338" spans="1:7" x14ac:dyDescent="0.25">
      <c r="F3338" s="1" t="e">
        <f>CONCATENATE(Tabla13[[#This Row],[CODIGO CONTABLE]]," ",Tabla13[[#This Row],[DENOMINACIÓN]])</f>
        <v>#VALUE!</v>
      </c>
      <c r="G3338" s="1" t="b">
        <f>ISNUMBER(SEARCH($J$1,Tabla35[[#This Row],[DATO PCGEM19]],1))</f>
        <v>0</v>
      </c>
    </row>
    <row r="3339" spans="1:7" x14ac:dyDescent="0.25">
      <c r="F3339" s="1" t="e">
        <f>CONCATENATE(Tabla13[[#This Row],[CODIGO CONTABLE]]," ",Tabla13[[#This Row],[DENOMINACIÓN]])</f>
        <v>#VALUE!</v>
      </c>
      <c r="G3339" s="1" t="b">
        <f>ISNUMBER(SEARCH($J$1,Tabla35[[#This Row],[DATO PCGEM19]],1))</f>
        <v>0</v>
      </c>
    </row>
    <row r="3340" spans="1:7" x14ac:dyDescent="0.25">
      <c r="F3340" s="1" t="e">
        <f>CONCATENATE(Tabla13[[#This Row],[CODIGO CONTABLE]]," ",Tabla13[[#This Row],[DENOMINACIÓN]])</f>
        <v>#VALUE!</v>
      </c>
      <c r="G3340" s="1" t="b">
        <f>ISNUMBER(SEARCH($J$1,Tabla35[[#This Row],[DATO PCGEM19]],1))</f>
        <v>0</v>
      </c>
    </row>
    <row r="3341" spans="1:7" x14ac:dyDescent="0.25">
      <c r="F3341" s="1" t="e">
        <f>CONCATENATE(Tabla13[[#This Row],[CODIGO CONTABLE]]," ",Tabla13[[#This Row],[DENOMINACIÓN]])</f>
        <v>#VALUE!</v>
      </c>
      <c r="G3341" s="1" t="b">
        <f>ISNUMBER(SEARCH($J$1,Tabla35[[#This Row],[DATO PCGEM19]],1))</f>
        <v>0</v>
      </c>
    </row>
    <row r="3342" spans="1:7" x14ac:dyDescent="0.25">
      <c r="F3342" s="1" t="e">
        <f>CONCATENATE(Tabla13[[#This Row],[CODIGO CONTABLE]]," ",Tabla13[[#This Row],[DENOMINACIÓN]])</f>
        <v>#VALUE!</v>
      </c>
      <c r="G3342" s="1" t="b">
        <f>ISNUMBER(SEARCH($J$1,Tabla35[[#This Row],[DATO PCGEM19]],1))</f>
        <v>0</v>
      </c>
    </row>
    <row r="3343" spans="1:7" x14ac:dyDescent="0.25">
      <c r="F3343" s="1" t="e">
        <f>CONCATENATE(Tabla13[[#This Row],[CODIGO CONTABLE]]," ",Tabla13[[#This Row],[DENOMINACIÓN]])</f>
        <v>#VALUE!</v>
      </c>
      <c r="G3343" s="1" t="b">
        <f>ISNUMBER(SEARCH($J$1,Tabla35[[#This Row],[DATO PCGEM19]],1))</f>
        <v>0</v>
      </c>
    </row>
    <row r="3344" spans="1:7" x14ac:dyDescent="0.25">
      <c r="F3344" s="1" t="e">
        <f>CONCATENATE(Tabla13[[#This Row],[CODIGO CONTABLE]]," ",Tabla13[[#This Row],[DENOMINACIÓN]])</f>
        <v>#VALUE!</v>
      </c>
      <c r="G3344" s="1" t="b">
        <f>ISNUMBER(SEARCH($J$1,Tabla35[[#This Row],[DATO PCGEM19]],1))</f>
        <v>0</v>
      </c>
    </row>
    <row r="3345" spans="6:7" x14ac:dyDescent="0.25">
      <c r="F3345" s="1" t="e">
        <f>CONCATENATE(Tabla13[[#This Row],[CODIGO CONTABLE]]," ",Tabla13[[#This Row],[DENOMINACIÓN]])</f>
        <v>#VALUE!</v>
      </c>
      <c r="G3345" s="1" t="b">
        <f>ISNUMBER(SEARCH($J$1,Tabla35[[#This Row],[DATO PCGEM19]],1))</f>
        <v>0</v>
      </c>
    </row>
    <row r="3346" spans="6:7" x14ac:dyDescent="0.25">
      <c r="F3346" s="1" t="e">
        <f>CONCATENATE(Tabla13[[#This Row],[CODIGO CONTABLE]]," ",Tabla13[[#This Row],[DENOMINACIÓN]])</f>
        <v>#VALUE!</v>
      </c>
      <c r="G3346" s="1" t="b">
        <f>ISNUMBER(SEARCH($J$1,Tabla35[[#This Row],[DATO PCGEM19]],1))</f>
        <v>0</v>
      </c>
    </row>
    <row r="3347" spans="6:7" x14ac:dyDescent="0.25">
      <c r="F3347" s="1" t="e">
        <f>CONCATENATE(Tabla13[[#This Row],[CODIGO CONTABLE]]," ",Tabla13[[#This Row],[DENOMINACIÓN]])</f>
        <v>#VALUE!</v>
      </c>
      <c r="G3347" s="1" t="b">
        <f>ISNUMBER(SEARCH($J$1,Tabla35[[#This Row],[DATO PCGEM19]],1))</f>
        <v>0</v>
      </c>
    </row>
    <row r="3348" spans="6:7" x14ac:dyDescent="0.25">
      <c r="F3348" s="1" t="e">
        <f>CONCATENATE(Tabla13[[#This Row],[CODIGO CONTABLE]]," ",Tabla13[[#This Row],[DENOMINACIÓN]])</f>
        <v>#VALUE!</v>
      </c>
      <c r="G3348" s="1" t="b">
        <f>ISNUMBER(SEARCH($J$1,Tabla35[[#This Row],[DATO PCGEM19]],1))</f>
        <v>0</v>
      </c>
    </row>
    <row r="3349" spans="6:7" x14ac:dyDescent="0.25">
      <c r="F3349" s="1" t="e">
        <f>CONCATENATE(Tabla13[[#This Row],[CODIGO CONTABLE]]," ",Tabla13[[#This Row],[DENOMINACIÓN]])</f>
        <v>#VALUE!</v>
      </c>
      <c r="G3349" s="1" t="b">
        <f>ISNUMBER(SEARCH($J$1,Tabla35[[#This Row],[DATO PCGEM19]],1))</f>
        <v>0</v>
      </c>
    </row>
    <row r="3350" spans="6:7" x14ac:dyDescent="0.25">
      <c r="F3350" s="1" t="e">
        <f>CONCATENATE(Tabla13[[#This Row],[CODIGO CONTABLE]]," ",Tabla13[[#This Row],[DENOMINACIÓN]])</f>
        <v>#VALUE!</v>
      </c>
      <c r="G3350" s="1" t="b">
        <f>ISNUMBER(SEARCH($J$1,Tabla35[[#This Row],[DATO PCGEM19]],1))</f>
        <v>0</v>
      </c>
    </row>
    <row r="3351" spans="6:7" x14ac:dyDescent="0.25">
      <c r="F3351" s="1" t="e">
        <f>CONCATENATE(Tabla13[[#This Row],[CODIGO CONTABLE]]," ",Tabla13[[#This Row],[DENOMINACIÓN]])</f>
        <v>#VALUE!</v>
      </c>
      <c r="G3351" s="1" t="b">
        <f>ISNUMBER(SEARCH($J$1,Tabla35[[#This Row],[DATO PCGEM19]],1))</f>
        <v>0</v>
      </c>
    </row>
    <row r="3352" spans="6:7" x14ac:dyDescent="0.25">
      <c r="F3352" s="1" t="e">
        <f>CONCATENATE(Tabla13[[#This Row],[CODIGO CONTABLE]]," ",Tabla13[[#This Row],[DENOMINACIÓN]])</f>
        <v>#VALUE!</v>
      </c>
      <c r="G3352" s="1" t="b">
        <f>ISNUMBER(SEARCH($J$1,Tabla35[[#This Row],[DATO PCGEM19]],1))</f>
        <v>0</v>
      </c>
    </row>
  </sheetData>
  <mergeCells count="1">
    <mergeCell ref="A2:D2"/>
  </mergeCells>
  <phoneticPr fontId="9" type="noConversion"/>
  <dataValidations count="1">
    <dataValidation type="list" allowBlank="1" showInputMessage="1" sqref="J1" xr:uid="{9CC494AF-1A11-4F30-B6CF-6F8FBBEC2C83}">
      <formula1>_xlfn.ANCHORARRAY($I$4)</formula1>
    </dataValidation>
  </dataValidations>
  <pageMargins left="0.7" right="0.7" top="0.75" bottom="0.75" header="0.3" footer="0.3"/>
  <pageSetup paperSize="9" orientation="portrait" horizontalDpi="360" verticalDpi="360" r:id="rId1"/>
  <drawing r:id="rId2"/>
  <tableParts count="2">
    <tablePart r:id="rId3"/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PCGM19</vt:lpstr>
      <vt:lpstr>PCGM19!PCGEM2019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 contador</dc:creator>
  <cp:lastModifiedBy>robert contador</cp:lastModifiedBy>
  <dcterms:created xsi:type="dcterms:W3CDTF">2026-03-03T17:25:49Z</dcterms:created>
  <dcterms:modified xsi:type="dcterms:W3CDTF">2026-06-14T04:25:44Z</dcterms:modified>
</cp:coreProperties>
</file>